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32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<sst xmlns="http://schemas.openxmlformats.org/spreadsheetml/2006/main" count="1286" uniqueCount="280">
  <si>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</si>
  <si>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</si>
  <si>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</si>
  <si>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</si>
  <si>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</si>
  <si>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</si>
  <si>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</si>
  <si>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</si>
  <si>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</si>
  <si>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</si>
  <si>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</si>
  <si>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</si>
  <si>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</si>
  <si>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Основное мероприятие "Развитие библиотечного обслуживания"</t>
  </si>
  <si>
    <t>59 2 01 00160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</si>
  <si>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</si>
  <si>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</si>
  <si>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</si>
  <si>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</si>
  <si>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</si>
  <si>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</si>
  <si>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</si>
  <si>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</si>
  <si>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</si>
  <si>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</si>
  <si>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</si>
  <si>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</si>
  <si>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</si>
  <si>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</si>
  <si>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</si>
  <si>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</si>
  <si>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</si>
  <si>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</si>
  <si>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</si>
  <si>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</si>
  <si>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</si>
  <si>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</si>
  <si>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</si>
  <si>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</si>
  <si>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</si>
  <si>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</si>
  <si>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</si>
  <si>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</si>
  <si>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</si>
  <si>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</si>
  <si>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</si>
  <si>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</si>
  <si>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</si>
  <si>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</si>
  <si>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</si>
  <si>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</si>
  <si>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</si>
  <si>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</si>
  <si>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</si>
  <si>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</si>
  <si>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</si>
  <si>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</si>
  <si>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</si>
  <si>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</si>
  <si>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</si>
  <si>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</si>
  <si>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</si>
  <si>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</si>
  <si>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</si>
  <si>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</si>
  <si>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</si>
  <si>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</si>
  <si>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</si>
  <si>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</si>
  <si>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</si>
  <si>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</si>
  <si>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</si>
  <si>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</si>
  <si>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</si>
  <si>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</si>
  <si>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</si>
  <si>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</si>
  <si>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</si>
  <si>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</si>
  <si>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</si>
  <si>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</si>
  <si>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</si>
  <si>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</si>
  <si>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</si>
  <si>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</si>
  <si>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</si>
  <si>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</si>
  <si>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</si>
  <si>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</si>
  <si>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</si>
  <si>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</si>
  <si>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</si>
  <si>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</si>
  <si>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</si>
  <si>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</si>
  <si>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</si>
  <si>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</si>
  <si>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</si>
  <si>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</si>
  <si>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</si>
  <si>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</si>
  <si>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</si>
  <si>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</si>
  <si>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</si>
  <si>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</si>
  <si>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</si>
  <si>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</si>
  <si>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</si>
  <si>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</si>
  <si>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</si>
  <si>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</si>
  <si>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</si>
  <si>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</si>
  <si>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</si>
  <si>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</si>
  <si>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</si>
  <si>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</si>
  <si>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</si>
  <si>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</si>
  <si>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</si>
  <si>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</si>
  <si>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</si>
  <si>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</si>
  <si>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</si>
  <si>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</si>
  <si>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</si>
  <si>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</si>
  <si>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</si>
  <si>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</si>
  <si>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</si>
  <si>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</si>
  <si>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</si>
  <si>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</si>
  <si>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</si>
  <si>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</si>
  <si>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</si>
  <si>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</si>
  <si>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</si>
  <si>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</si>
  <si>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</si>
  <si>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</si>
  <si>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Капитальный ремонт и ремонт автомобильных дорог общего пользования местного значения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</si>
  <si>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</si>
  <si>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</si>
  <si>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</si>
  <si>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</si>
  <si>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</si>
  <si>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</si>
  <si>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</si>
  <si>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</si>
  <si>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</si>
  <si>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</si>
  <si>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</si>
  <si>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</si>
  <si>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</si>
  <si>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</si>
  <si>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</si>
  <si>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</si>
  <si>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</si>
  <si>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</si>
  <si>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</si>
  <si>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</si>
  <si>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</si>
  <si>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</si>
  <si>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</si>
  <si>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</si>
  <si>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</si>
  <si>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</si>
  <si>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</si>
  <si>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</si>
  <si>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</si>
  <si>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</si>
  <si>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</si>
  <si>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</si>
  <si>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</si>
  <si>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</si>
  <si>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</si>
  <si>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</si>
  <si>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</si>
  <si>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</si>
  <si>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</si>
  <si>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</si>
  <si>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</si>
  <si>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</si>
  <si>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</si>
  <si>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</si>
  <si>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</si>
  <si>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</si>
  <si>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</si>
  <si>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</si>
  <si>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</si>
  <si>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</si>
  <si>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</si>
  <si>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</si>
  <si>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</si>
  <si>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</si>
  <si>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</si>
  <si>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</si>
  <si>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</si>
  <si>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</si>
  <si>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</si>
  <si>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</si>
  <si>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</si>
  <si>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</si>
  <si>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</si>
  <si>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</si>
  <si>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</si>
  <si>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</si>
  <si>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</si>
  <si>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</si>
  <si>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</si>
  <si>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</si>
  <si>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</si>
  <si>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</si>
  <si>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90 6 01 00000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</si>
  <si>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</si>
  <si>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</si>
  <si>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</si>
  <si>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</si>
  <si>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</si>
  <si>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</si>
  <si>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</si>
  <si>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</si>
  <si>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</si>
  <si>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</si>
  <si>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</si>
  <si>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</si>
  <si>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</si>
  <si>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</si>
  <si>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</si>
  <si>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</si>
  <si>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</si>
  <si>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50 1 01 L4970</t>
  </si>
  <si>
    <t>54 0 02 S4660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</si>
  <si>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</si>
  <si>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</si>
  <si>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</si>
  <si>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</si>
  <si>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</si>
  <si>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</si>
  <si>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</si>
  <si>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</si>
  <si>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</si>
  <si>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на 2019 год и плановый период 2020-2021 годов</t>
  </si>
  <si>
    <t>Сумма, тыс. руб.</t>
  </si>
  <si>
    <t>2019 год</t>
  </si>
  <si>
    <t>2020 год</t>
  </si>
  <si>
    <t>2021 год</t>
  </si>
  <si>
    <t>07</t>
  </si>
  <si>
    <t>86 0 01 10060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</si>
  <si>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</si>
  <si>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</si>
  <si>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Основное мероприятие "Благоустройство дворовых территорий"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</si>
  <si>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</si>
  <si>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</si>
  <si>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50 2 00 00000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</si>
  <si>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</si>
  <si>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 на 2017-2019 г.г."</t>
  </si>
  <si>
    <t>Специальные расходы</t>
  </si>
  <si>
    <t>Обеспечение проведения выборов и референдумов</t>
  </si>
  <si>
    <t>Премии и гранты</t>
  </si>
  <si>
    <t>90 1 03 S4640</t>
  </si>
  <si>
    <t>Иные выплаты населению</t>
  </si>
  <si>
    <t>Уплата прочих налогов, сборов и иных платежей</t>
  </si>
  <si>
    <t>852</t>
  </si>
  <si>
    <t>54 0 01 S4770</t>
  </si>
  <si>
    <t>54 0 01 16220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</si>
  <si>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</si>
  <si>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 по реализации областного закона от 28.12.2018 г. №147-оз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</si>
  <si>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</si>
  <si>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</si>
  <si>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</si>
  <si>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50 2 03 00000</t>
  </si>
  <si>
    <t>90 4 03 72020</t>
  </si>
  <si>
    <t>85 4 01 80540</t>
  </si>
  <si>
    <t>129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</si>
  <si>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</si>
  <si>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</si>
  <si>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56 0 01 72020</t>
  </si>
  <si>
    <t xml:space="preserve">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04 сентября 2019 г. №294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</si>
</sst>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2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178" fontId="7" fillId="0" borderId="10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9"/>
  <sheetViews>
    <sheetView showGridLines="0" tabSelected="1" zoomScalePageLayoutView="0" workbookViewId="0" topLeftCell="A109">
      <selection activeCell="K113" sqref="K113"/>
    </sheetView>
  </sheetViews>
  <sheetFormatPr defaultColWidth="9.140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spans="1:7" s="17" customFormat="1" ht="15">
      <c r="A1" s="14"/>
      <c r="B1" s="48" t="s">
        <v>279</v>
      </c>
      <c r="C1" s="49"/>
      <c r="D1" s="49"/>
      <c r="E1" s="49"/>
      <c r="F1" s="49"/>
      <c r="G1" s="49"/>
    </row>
    <row r="2" spans="1:7" s="17" customFormat="1" ht="15">
      <c r="A2" s="14"/>
      <c r="B2" s="49"/>
      <c r="C2" s="49"/>
      <c r="D2" s="49"/>
      <c r="E2" s="49"/>
      <c r="F2" s="49"/>
      <c r="G2" s="49"/>
    </row>
    <row r="3" spans="1:7" s="17" customFormat="1" ht="15">
      <c r="A3" s="14"/>
      <c r="B3" s="49"/>
      <c r="C3" s="49"/>
      <c r="D3" s="49"/>
      <c r="E3" s="49"/>
      <c r="F3" s="49"/>
      <c r="G3" s="49"/>
    </row>
    <row r="4" spans="1:7" s="17" customFormat="1" ht="52.5" customHeight="1">
      <c r="A4" s="14"/>
      <c r="B4" s="49"/>
      <c r="C4" s="49"/>
      <c r="D4" s="49"/>
      <c r="E4" s="49"/>
      <c r="F4" s="49"/>
      <c r="G4" s="49"/>
    </row>
    <row r="5" spans="1:7" s="17" customFormat="1" ht="15">
      <c r="A5" s="14"/>
      <c r="B5" s="15"/>
      <c r="C5" s="15"/>
      <c r="D5" s="15"/>
      <c r="E5" s="16"/>
      <c r="G5" s="13"/>
    </row>
    <row r="6" spans="1:7" s="17" customFormat="1" ht="15">
      <c r="A6" s="14"/>
      <c r="B6" s="15"/>
      <c r="C6" s="15"/>
      <c r="D6" s="15"/>
      <c r="E6" s="18"/>
      <c r="G6" s="13"/>
    </row>
    <row r="7" spans="1:7" s="17" customFormat="1" ht="15">
      <c r="A7" s="14"/>
      <c r="B7" s="15"/>
      <c r="C7" s="15"/>
      <c r="D7" s="15"/>
      <c r="E7" s="18"/>
      <c r="G7" s="13"/>
    </row>
    <row r="8" spans="1:7" s="17" customFormat="1" ht="16.5">
      <c r="A8" s="50" t="s">
        <v>17</v>
      </c>
      <c r="B8" s="50"/>
      <c r="C8" s="50"/>
      <c r="D8" s="50"/>
      <c r="E8" s="50"/>
      <c r="F8" s="50"/>
      <c r="G8" s="50"/>
    </row>
    <row r="9" spans="1:7" s="17" customFormat="1" ht="34.5" customHeight="1">
      <c r="A9" s="51" t="s">
        <v>242</v>
      </c>
      <c r="B9" s="51"/>
      <c r="C9" s="51"/>
      <c r="D9" s="51"/>
      <c r="E9" s="51"/>
      <c r="F9" s="51"/>
      <c r="G9" s="51"/>
    </row>
    <row r="10" spans="1:7" s="17" customFormat="1" ht="16.5">
      <c r="A10" s="50" t="s">
        <v>243</v>
      </c>
      <c r="B10" s="50"/>
      <c r="C10" s="50"/>
      <c r="D10" s="50"/>
      <c r="E10" s="50"/>
      <c r="F10" s="50"/>
      <c r="G10" s="50"/>
    </row>
    <row r="11" spans="1:7" s="17" customFormat="1" ht="15">
      <c r="A11" s="14"/>
      <c r="B11" s="15"/>
      <c r="C11" s="15"/>
      <c r="D11" s="15"/>
      <c r="E11" s="15"/>
      <c r="F11" s="15"/>
      <c r="G11" s="19"/>
    </row>
    <row r="12" spans="1:9" s="17" customFormat="1" ht="15.75" customHeight="1">
      <c r="A12" s="55" t="s">
        <v>95</v>
      </c>
      <c r="B12" s="46" t="s">
        <v>18</v>
      </c>
      <c r="C12" s="46" t="s">
        <v>96</v>
      </c>
      <c r="D12" s="46" t="s">
        <v>97</v>
      </c>
      <c r="E12" s="46" t="s">
        <v>98</v>
      </c>
      <c r="F12" s="46" t="s">
        <v>99</v>
      </c>
      <c r="G12" s="52" t="s">
        <v>244</v>
      </c>
      <c r="H12" s="53"/>
      <c r="I12" s="54"/>
    </row>
    <row r="13" spans="1:9" s="17" customFormat="1" ht="15">
      <c r="A13" s="56"/>
      <c r="B13" s="47"/>
      <c r="C13" s="47"/>
      <c r="D13" s="47"/>
      <c r="E13" s="47"/>
      <c r="F13" s="47"/>
      <c r="G13" s="33" t="s">
        <v>245</v>
      </c>
      <c r="H13" s="33" t="s">
        <v>246</v>
      </c>
      <c r="I13" s="33" t="s">
        <v>247</v>
      </c>
    </row>
    <row r="14" spans="1:9" s="21" customFormat="1" ht="1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34">
        <v>8</v>
      </c>
      <c r="I14" s="34">
        <v>9</v>
      </c>
    </row>
    <row r="15" spans="1:9" s="2" customFormat="1" ht="15">
      <c r="A15" s="9" t="s">
        <v>100</v>
      </c>
      <c r="B15" s="4"/>
      <c r="C15" s="4"/>
      <c r="D15" s="4"/>
      <c r="E15" s="4"/>
      <c r="F15" s="4"/>
      <c r="G15" s="5">
        <f>SUM(0+G16)</f>
        <v>37017.2</v>
      </c>
      <c r="H15" s="5">
        <f>SUM(0+H16)</f>
        <v>28525.6</v>
      </c>
      <c r="I15" s="5">
        <f>SUM(0+I16)</f>
        <v>28580.7</v>
      </c>
    </row>
    <row r="16" spans="1:9" s="2" customFormat="1" ht="62.25">
      <c r="A16" s="10" t="s">
        <v>20</v>
      </c>
      <c r="B16" s="4" t="s">
        <v>88</v>
      </c>
      <c r="C16" s="4"/>
      <c r="D16" s="4"/>
      <c r="E16" s="4"/>
      <c r="F16" s="4"/>
      <c r="G16" s="5">
        <f>SUM(G17+G74+G82+G105+G148+G205+G247+G263)</f>
        <v>37017.2</v>
      </c>
      <c r="H16" s="5">
        <f>SUM(H18+H24+H55+H59+H75+H83+H92+H100+H106+H114+H133+H149+H155+H168+H206+H248+H253+H264)</f>
        <v>28525.6</v>
      </c>
      <c r="I16" s="5">
        <f>SUM(I18+I24+I55+I59+I75+I83+I92+I100+I106+I114+I133+I149+I155+I168+I206+I248+I253+I264)</f>
        <v>28580.7</v>
      </c>
    </row>
    <row r="17" spans="1:9" ht="15">
      <c r="A17" s="11" t="s">
        <v>101</v>
      </c>
      <c r="B17" s="23" t="s">
        <v>88</v>
      </c>
      <c r="C17" s="6" t="s">
        <v>102</v>
      </c>
      <c r="D17" s="6" t="s">
        <v>103</v>
      </c>
      <c r="E17" s="6"/>
      <c r="F17" s="6"/>
      <c r="G17" s="7">
        <f>SUM(G18+G24+G49+G54+G59)</f>
        <v>8503.800000000001</v>
      </c>
      <c r="H17" s="7">
        <f>SUM(H18+H24+H49+H54+H59)</f>
        <v>7241.199999999999</v>
      </c>
      <c r="I17" s="7">
        <f>SUM(I18+I24+I49+I54+I59)</f>
        <v>6834.400000000001</v>
      </c>
    </row>
    <row r="18" spans="1:10" ht="62.25">
      <c r="A18" s="22" t="s">
        <v>89</v>
      </c>
      <c r="B18" s="23" t="s">
        <v>88</v>
      </c>
      <c r="C18" s="6" t="s">
        <v>102</v>
      </c>
      <c r="D18" s="6" t="s">
        <v>119</v>
      </c>
      <c r="E18" s="6"/>
      <c r="F18" s="6"/>
      <c r="G18" s="7">
        <f>SUM(G19+0)</f>
        <v>25</v>
      </c>
      <c r="H18" s="7">
        <f aca="true" t="shared" si="0" ref="H18:I22">SUM(H19+0)</f>
        <v>26</v>
      </c>
      <c r="I18" s="7">
        <f t="shared" si="0"/>
        <v>27</v>
      </c>
      <c r="J18" t="s">
        <v>122</v>
      </c>
    </row>
    <row r="19" spans="1:9" ht="30.75">
      <c r="A19" s="24" t="s">
        <v>24</v>
      </c>
      <c r="B19" s="23" t="s">
        <v>88</v>
      </c>
      <c r="C19" s="6" t="s">
        <v>102</v>
      </c>
      <c r="D19" s="6" t="s">
        <v>119</v>
      </c>
      <c r="E19" s="23" t="s">
        <v>25</v>
      </c>
      <c r="F19" s="6"/>
      <c r="G19" s="7">
        <f>SUM(G20+0)</f>
        <v>25</v>
      </c>
      <c r="H19" s="7">
        <f t="shared" si="0"/>
        <v>26</v>
      </c>
      <c r="I19" s="7">
        <f t="shared" si="0"/>
        <v>27</v>
      </c>
    </row>
    <row r="20" spans="1:9" ht="30.75">
      <c r="A20" s="22" t="s">
        <v>23</v>
      </c>
      <c r="B20" s="23" t="s">
        <v>88</v>
      </c>
      <c r="C20" s="6" t="s">
        <v>102</v>
      </c>
      <c r="D20" s="6" t="s">
        <v>119</v>
      </c>
      <c r="E20" s="6" t="s">
        <v>26</v>
      </c>
      <c r="F20" s="6"/>
      <c r="G20" s="7">
        <f>SUM(G21+0)</f>
        <v>25</v>
      </c>
      <c r="H20" s="7">
        <f t="shared" si="0"/>
        <v>26</v>
      </c>
      <c r="I20" s="7">
        <f t="shared" si="0"/>
        <v>27</v>
      </c>
    </row>
    <row r="21" spans="1:9" ht="15">
      <c r="A21" s="22" t="s">
        <v>106</v>
      </c>
      <c r="B21" s="23" t="s">
        <v>88</v>
      </c>
      <c r="C21" s="6" t="s">
        <v>102</v>
      </c>
      <c r="D21" s="6" t="s">
        <v>119</v>
      </c>
      <c r="E21" s="6" t="s">
        <v>27</v>
      </c>
      <c r="F21" s="6"/>
      <c r="G21" s="7">
        <f>SUM(G22+0)</f>
        <v>25</v>
      </c>
      <c r="H21" s="7">
        <f t="shared" si="0"/>
        <v>26</v>
      </c>
      <c r="I21" s="7">
        <f t="shared" si="0"/>
        <v>27</v>
      </c>
    </row>
    <row r="22" spans="1:9" ht="53.25" customHeight="1">
      <c r="A22" s="12" t="s">
        <v>21</v>
      </c>
      <c r="B22" s="23" t="s">
        <v>88</v>
      </c>
      <c r="C22" s="6" t="s">
        <v>102</v>
      </c>
      <c r="D22" s="6" t="s">
        <v>119</v>
      </c>
      <c r="E22" s="6" t="s">
        <v>22</v>
      </c>
      <c r="F22" s="6"/>
      <c r="G22" s="7">
        <f>SUM(G23+0)</f>
        <v>25</v>
      </c>
      <c r="H22" s="7">
        <f t="shared" si="0"/>
        <v>26</v>
      </c>
      <c r="I22" s="7">
        <f t="shared" si="0"/>
        <v>27</v>
      </c>
    </row>
    <row r="23" spans="1:9" ht="15">
      <c r="A23" s="22" t="s">
        <v>113</v>
      </c>
      <c r="B23" s="23" t="s">
        <v>88</v>
      </c>
      <c r="C23" s="6" t="s">
        <v>102</v>
      </c>
      <c r="D23" s="6" t="s">
        <v>119</v>
      </c>
      <c r="E23" s="6" t="s">
        <v>22</v>
      </c>
      <c r="F23" s="6" t="s">
        <v>114</v>
      </c>
      <c r="G23" s="7">
        <v>25</v>
      </c>
      <c r="H23" s="36">
        <v>26</v>
      </c>
      <c r="I23" s="36">
        <v>27</v>
      </c>
    </row>
    <row r="24" spans="1:9" ht="78">
      <c r="A24" s="22" t="s">
        <v>29</v>
      </c>
      <c r="B24" s="23" t="s">
        <v>88</v>
      </c>
      <c r="C24" s="6" t="s">
        <v>102</v>
      </c>
      <c r="D24" s="6" t="s">
        <v>108</v>
      </c>
      <c r="E24" s="6"/>
      <c r="F24" s="6"/>
      <c r="G24" s="7">
        <f>SUM(G25+G35)</f>
        <v>7571.700000000001</v>
      </c>
      <c r="H24" s="7">
        <f>SUM(H25+H35)</f>
        <v>6925.199999999999</v>
      </c>
      <c r="I24" s="7">
        <f>SUM(I25+I35)</f>
        <v>6497.400000000001</v>
      </c>
    </row>
    <row r="25" spans="1:9" ht="46.5">
      <c r="A25" s="25" t="s">
        <v>28</v>
      </c>
      <c r="B25" s="23" t="s">
        <v>88</v>
      </c>
      <c r="C25" s="6" t="s">
        <v>102</v>
      </c>
      <c r="D25" s="6" t="s">
        <v>108</v>
      </c>
      <c r="E25" s="6" t="s">
        <v>30</v>
      </c>
      <c r="F25" s="6"/>
      <c r="G25" s="7">
        <f>SUM(0+G26)</f>
        <v>1263.6</v>
      </c>
      <c r="H25" s="7">
        <f>SUM(0+H26)</f>
        <v>1284.1</v>
      </c>
      <c r="I25" s="7">
        <f>SUM(0+I26)</f>
        <v>1335.3</v>
      </c>
    </row>
    <row r="26" spans="1:9" ht="15">
      <c r="A26" s="22" t="s">
        <v>106</v>
      </c>
      <c r="B26" s="23" t="s">
        <v>88</v>
      </c>
      <c r="C26" s="6" t="s">
        <v>102</v>
      </c>
      <c r="D26" s="6" t="s">
        <v>108</v>
      </c>
      <c r="E26" s="6" t="s">
        <v>31</v>
      </c>
      <c r="F26" s="6"/>
      <c r="G26" s="7">
        <f>SUM(G27+G30+G32)</f>
        <v>1263.6</v>
      </c>
      <c r="H26" s="7">
        <f>SUM(H27+H30)</f>
        <v>1284.1</v>
      </c>
      <c r="I26" s="7">
        <f>SUM(I27+I30)</f>
        <v>1335.3</v>
      </c>
    </row>
    <row r="27" spans="1:9" ht="46.5">
      <c r="A27" s="22" t="s">
        <v>33</v>
      </c>
      <c r="B27" s="23" t="s">
        <v>88</v>
      </c>
      <c r="C27" s="6" t="s">
        <v>102</v>
      </c>
      <c r="D27" s="6" t="s">
        <v>108</v>
      </c>
      <c r="E27" s="6" t="s">
        <v>32</v>
      </c>
      <c r="F27" s="6"/>
      <c r="G27" s="7">
        <f>SUM(G28+G29)</f>
        <v>1231.8</v>
      </c>
      <c r="H27" s="7">
        <f>SUM(H28+H29)</f>
        <v>1281.1</v>
      </c>
      <c r="I27" s="7">
        <f>SUM(I28+I29)</f>
        <v>1332.3</v>
      </c>
    </row>
    <row r="28" spans="1:9" ht="30.75">
      <c r="A28" s="22" t="s">
        <v>34</v>
      </c>
      <c r="B28" s="23" t="s">
        <v>88</v>
      </c>
      <c r="C28" s="6" t="s">
        <v>102</v>
      </c>
      <c r="D28" s="6" t="s">
        <v>108</v>
      </c>
      <c r="E28" s="6" t="s">
        <v>32</v>
      </c>
      <c r="F28" s="6" t="s">
        <v>87</v>
      </c>
      <c r="G28" s="26">
        <v>946.1</v>
      </c>
      <c r="H28" s="35">
        <v>983.9</v>
      </c>
      <c r="I28" s="35">
        <v>1023.3</v>
      </c>
    </row>
    <row r="29" spans="1:9" ht="63.75" customHeight="1">
      <c r="A29" s="22" t="s">
        <v>35</v>
      </c>
      <c r="B29" s="23" t="s">
        <v>88</v>
      </c>
      <c r="C29" s="6" t="s">
        <v>102</v>
      </c>
      <c r="D29" s="6" t="s">
        <v>108</v>
      </c>
      <c r="E29" s="6" t="s">
        <v>32</v>
      </c>
      <c r="F29" s="27">
        <v>129</v>
      </c>
      <c r="G29" s="39">
        <v>285.7</v>
      </c>
      <c r="H29" s="40">
        <v>297.2</v>
      </c>
      <c r="I29" s="38">
        <v>309</v>
      </c>
    </row>
    <row r="30" spans="1:9" ht="30.75">
      <c r="A30" s="22" t="s">
        <v>225</v>
      </c>
      <c r="B30" s="23" t="s">
        <v>88</v>
      </c>
      <c r="C30" s="6" t="s">
        <v>102</v>
      </c>
      <c r="D30" s="6" t="s">
        <v>108</v>
      </c>
      <c r="E30" s="6" t="s">
        <v>36</v>
      </c>
      <c r="F30" s="6"/>
      <c r="G30" s="7">
        <f>SUM(G31+0)</f>
        <v>3</v>
      </c>
      <c r="H30" s="7">
        <f>SUM(H31+0)</f>
        <v>3</v>
      </c>
      <c r="I30" s="7">
        <f>SUM(I31+0)</f>
        <v>3</v>
      </c>
    </row>
    <row r="31" spans="1:9" ht="46.5">
      <c r="A31" s="22" t="s">
        <v>38</v>
      </c>
      <c r="B31" s="23" t="s">
        <v>88</v>
      </c>
      <c r="C31" s="6" t="s">
        <v>102</v>
      </c>
      <c r="D31" s="6" t="s">
        <v>108</v>
      </c>
      <c r="E31" s="6" t="s">
        <v>36</v>
      </c>
      <c r="F31" s="6" t="s">
        <v>37</v>
      </c>
      <c r="G31" s="37">
        <v>3</v>
      </c>
      <c r="H31" s="38">
        <v>3</v>
      </c>
      <c r="I31" s="38">
        <v>3</v>
      </c>
    </row>
    <row r="32" spans="1:9" ht="108.75">
      <c r="A32" s="22" t="s">
        <v>276</v>
      </c>
      <c r="B32" s="23" t="s">
        <v>88</v>
      </c>
      <c r="C32" s="6" t="s">
        <v>102</v>
      </c>
      <c r="D32" s="6" t="s">
        <v>108</v>
      </c>
      <c r="E32" s="6" t="s">
        <v>274</v>
      </c>
      <c r="F32" s="6"/>
      <c r="G32" s="37">
        <f>SUM(G33+G34)</f>
        <v>28.8</v>
      </c>
      <c r="H32" s="38"/>
      <c r="I32" s="38"/>
    </row>
    <row r="33" spans="1:9" ht="30.75">
      <c r="A33" s="22" t="s">
        <v>34</v>
      </c>
      <c r="B33" s="23" t="s">
        <v>88</v>
      </c>
      <c r="C33" s="6" t="s">
        <v>102</v>
      </c>
      <c r="D33" s="6" t="s">
        <v>108</v>
      </c>
      <c r="E33" s="6" t="s">
        <v>274</v>
      </c>
      <c r="F33" s="6" t="s">
        <v>87</v>
      </c>
      <c r="G33" s="37">
        <v>22.1</v>
      </c>
      <c r="H33" s="38"/>
      <c r="I33" s="38"/>
    </row>
    <row r="34" spans="1:9" ht="62.25">
      <c r="A34" s="22" t="s">
        <v>35</v>
      </c>
      <c r="B34" s="23" t="s">
        <v>88</v>
      </c>
      <c r="C34" s="6" t="s">
        <v>102</v>
      </c>
      <c r="D34" s="6" t="s">
        <v>108</v>
      </c>
      <c r="E34" s="6" t="s">
        <v>274</v>
      </c>
      <c r="F34" s="6" t="s">
        <v>275</v>
      </c>
      <c r="G34" s="37">
        <v>6.7</v>
      </c>
      <c r="H34" s="38"/>
      <c r="I34" s="38"/>
    </row>
    <row r="35" spans="1:9" ht="46.5">
      <c r="A35" s="22" t="s">
        <v>42</v>
      </c>
      <c r="B35" s="23" t="s">
        <v>88</v>
      </c>
      <c r="C35" s="6" t="s">
        <v>102</v>
      </c>
      <c r="D35" s="6" t="s">
        <v>108</v>
      </c>
      <c r="E35" s="6" t="s">
        <v>39</v>
      </c>
      <c r="F35" s="6"/>
      <c r="G35" s="7">
        <f>SUM(0+G36)</f>
        <v>6308.1</v>
      </c>
      <c r="H35" s="7">
        <f>SUM(0+H36)</f>
        <v>5641.099999999999</v>
      </c>
      <c r="I35" s="7">
        <f>SUM(0+I36)</f>
        <v>5162.1</v>
      </c>
    </row>
    <row r="36" spans="1:9" ht="15">
      <c r="A36" s="22" t="s">
        <v>106</v>
      </c>
      <c r="B36" s="23" t="s">
        <v>88</v>
      </c>
      <c r="C36" s="6" t="s">
        <v>102</v>
      </c>
      <c r="D36" s="6" t="s">
        <v>108</v>
      </c>
      <c r="E36" s="6" t="s">
        <v>40</v>
      </c>
      <c r="F36" s="6"/>
      <c r="G36" s="7">
        <f>SUM(G37+G40+G46)</f>
        <v>6308.1</v>
      </c>
      <c r="H36" s="7">
        <f>SUM(H37+H40)</f>
        <v>5641.099999999999</v>
      </c>
      <c r="I36" s="7">
        <f>SUM(I37+I40)</f>
        <v>5162.1</v>
      </c>
    </row>
    <row r="37" spans="1:9" ht="46.5">
      <c r="A37" s="22" t="s">
        <v>43</v>
      </c>
      <c r="B37" s="23" t="s">
        <v>88</v>
      </c>
      <c r="C37" s="6" t="s">
        <v>102</v>
      </c>
      <c r="D37" s="6" t="s">
        <v>108</v>
      </c>
      <c r="E37" s="6" t="s">
        <v>41</v>
      </c>
      <c r="F37" s="6"/>
      <c r="G37" s="7">
        <f>SUM(G38+G39)</f>
        <v>4866.1</v>
      </c>
      <c r="H37" s="7">
        <f>SUM(H38+H39)</f>
        <v>4417.9</v>
      </c>
      <c r="I37" s="7">
        <f>SUM(I38+I39)</f>
        <v>3941.2</v>
      </c>
    </row>
    <row r="38" spans="1:9" ht="30.75">
      <c r="A38" s="22" t="s">
        <v>34</v>
      </c>
      <c r="B38" s="23" t="s">
        <v>88</v>
      </c>
      <c r="C38" s="6" t="s">
        <v>102</v>
      </c>
      <c r="D38" s="6" t="s">
        <v>108</v>
      </c>
      <c r="E38" s="6" t="s">
        <v>41</v>
      </c>
      <c r="F38" s="6" t="s">
        <v>87</v>
      </c>
      <c r="G38" s="39">
        <v>3737.4</v>
      </c>
      <c r="H38" s="38">
        <v>3244</v>
      </c>
      <c r="I38" s="40">
        <v>2720.4</v>
      </c>
    </row>
    <row r="39" spans="1:9" ht="68.25" customHeight="1">
      <c r="A39" s="22" t="s">
        <v>35</v>
      </c>
      <c r="B39" s="23" t="s">
        <v>88</v>
      </c>
      <c r="C39" s="6" t="s">
        <v>102</v>
      </c>
      <c r="D39" s="6" t="s">
        <v>108</v>
      </c>
      <c r="E39" s="6" t="s">
        <v>41</v>
      </c>
      <c r="F39" s="27">
        <v>129</v>
      </c>
      <c r="G39" s="39">
        <v>1128.7</v>
      </c>
      <c r="H39" s="40">
        <v>1173.9</v>
      </c>
      <c r="I39" s="40">
        <v>1220.8</v>
      </c>
    </row>
    <row r="40" spans="1:9" ht="35.25" customHeight="1">
      <c r="A40" s="22" t="s">
        <v>44</v>
      </c>
      <c r="B40" s="23" t="s">
        <v>88</v>
      </c>
      <c r="C40" s="6" t="s">
        <v>102</v>
      </c>
      <c r="D40" s="6" t="s">
        <v>108</v>
      </c>
      <c r="E40" s="6" t="s">
        <v>45</v>
      </c>
      <c r="F40" s="27"/>
      <c r="G40" s="26">
        <f>SUM(G41+G42+G43+G44+G45)</f>
        <v>1313.2</v>
      </c>
      <c r="H40" s="26">
        <f>SUM(H41+H42+H43+H44+H45)</f>
        <v>1223.2</v>
      </c>
      <c r="I40" s="26">
        <f>SUM(I41+I42+I43+I44+I45)</f>
        <v>1220.9</v>
      </c>
    </row>
    <row r="41" spans="1:9" ht="50.25" customHeight="1">
      <c r="A41" s="22" t="s">
        <v>38</v>
      </c>
      <c r="B41" s="23" t="s">
        <v>88</v>
      </c>
      <c r="C41" s="6" t="s">
        <v>102</v>
      </c>
      <c r="D41" s="6" t="s">
        <v>108</v>
      </c>
      <c r="E41" s="6" t="s">
        <v>45</v>
      </c>
      <c r="F41" s="27">
        <v>122</v>
      </c>
      <c r="G41" s="39">
        <v>10</v>
      </c>
      <c r="H41" s="38">
        <v>10</v>
      </c>
      <c r="I41" s="38">
        <v>10</v>
      </c>
    </row>
    <row r="42" spans="1:9" ht="50.25" customHeight="1">
      <c r="A42" s="22" t="s">
        <v>136</v>
      </c>
      <c r="B42" s="23" t="s">
        <v>88</v>
      </c>
      <c r="C42" s="6" t="s">
        <v>102</v>
      </c>
      <c r="D42" s="6" t="s">
        <v>108</v>
      </c>
      <c r="E42" s="6" t="s">
        <v>45</v>
      </c>
      <c r="F42" s="27">
        <v>242</v>
      </c>
      <c r="G42" s="39">
        <v>490</v>
      </c>
      <c r="H42" s="38">
        <v>390</v>
      </c>
      <c r="I42" s="38">
        <v>390</v>
      </c>
    </row>
    <row r="43" spans="1:9" ht="19.5" customHeight="1">
      <c r="A43" s="22" t="s">
        <v>231</v>
      </c>
      <c r="B43" s="23" t="s">
        <v>88</v>
      </c>
      <c r="C43" s="6" t="s">
        <v>102</v>
      </c>
      <c r="D43" s="6" t="s">
        <v>108</v>
      </c>
      <c r="E43" s="6" t="s">
        <v>45</v>
      </c>
      <c r="F43" s="27">
        <v>244</v>
      </c>
      <c r="G43" s="26">
        <v>799.2</v>
      </c>
      <c r="H43" s="35">
        <v>809.2</v>
      </c>
      <c r="I43" s="36">
        <v>806.9</v>
      </c>
    </row>
    <row r="44" spans="1:9" ht="31.5" customHeight="1">
      <c r="A44" s="22" t="s">
        <v>263</v>
      </c>
      <c r="B44" s="23" t="s">
        <v>88</v>
      </c>
      <c r="C44" s="6" t="s">
        <v>102</v>
      </c>
      <c r="D44" s="6" t="s">
        <v>108</v>
      </c>
      <c r="E44" s="6" t="s">
        <v>45</v>
      </c>
      <c r="F44" s="27">
        <v>852</v>
      </c>
      <c r="G44" s="26">
        <v>0</v>
      </c>
      <c r="H44" s="26">
        <v>0</v>
      </c>
      <c r="I44" s="26">
        <v>0</v>
      </c>
    </row>
    <row r="45" spans="1:9" ht="19.5" customHeight="1">
      <c r="A45" s="22" t="s">
        <v>152</v>
      </c>
      <c r="B45" s="23" t="s">
        <v>88</v>
      </c>
      <c r="C45" s="6" t="s">
        <v>102</v>
      </c>
      <c r="D45" s="6" t="s">
        <v>108</v>
      </c>
      <c r="E45" s="6" t="s">
        <v>45</v>
      </c>
      <c r="F45" s="27">
        <v>853</v>
      </c>
      <c r="G45" s="26">
        <v>14</v>
      </c>
      <c r="H45" s="26">
        <v>14</v>
      </c>
      <c r="I45" s="26">
        <v>14</v>
      </c>
    </row>
    <row r="46" spans="1:9" ht="111.75" customHeight="1">
      <c r="A46" s="22" t="s">
        <v>276</v>
      </c>
      <c r="B46" s="23" t="s">
        <v>88</v>
      </c>
      <c r="C46" s="6" t="s">
        <v>102</v>
      </c>
      <c r="D46" s="6" t="s">
        <v>108</v>
      </c>
      <c r="E46" s="6" t="s">
        <v>277</v>
      </c>
      <c r="F46" s="27"/>
      <c r="G46" s="26">
        <f>SUM(G47+G48)</f>
        <v>128.8</v>
      </c>
      <c r="H46" s="26"/>
      <c r="I46" s="26"/>
    </row>
    <row r="47" spans="1:9" ht="19.5" customHeight="1">
      <c r="A47" s="22" t="s">
        <v>34</v>
      </c>
      <c r="B47" s="23" t="s">
        <v>88</v>
      </c>
      <c r="C47" s="6" t="s">
        <v>102</v>
      </c>
      <c r="D47" s="6" t="s">
        <v>108</v>
      </c>
      <c r="E47" s="6" t="s">
        <v>277</v>
      </c>
      <c r="F47" s="27">
        <v>121</v>
      </c>
      <c r="G47" s="26">
        <v>98.9</v>
      </c>
      <c r="H47" s="26"/>
      <c r="I47" s="26"/>
    </row>
    <row r="48" spans="1:9" ht="19.5" customHeight="1">
      <c r="A48" s="22" t="s">
        <v>35</v>
      </c>
      <c r="B48" s="23" t="s">
        <v>88</v>
      </c>
      <c r="C48" s="6" t="s">
        <v>102</v>
      </c>
      <c r="D48" s="6" t="s">
        <v>108</v>
      </c>
      <c r="E48" s="6" t="s">
        <v>277</v>
      </c>
      <c r="F48" s="27">
        <v>129</v>
      </c>
      <c r="G48" s="26">
        <v>29.9</v>
      </c>
      <c r="H48" s="26"/>
      <c r="I48" s="26"/>
    </row>
    <row r="49" spans="1:9" ht="35.25" customHeight="1">
      <c r="A49" s="22" t="s">
        <v>259</v>
      </c>
      <c r="B49" s="23" t="s">
        <v>88</v>
      </c>
      <c r="C49" s="6" t="s">
        <v>102</v>
      </c>
      <c r="D49" s="6" t="s">
        <v>248</v>
      </c>
      <c r="E49" s="6"/>
      <c r="F49" s="27"/>
      <c r="G49" s="26">
        <f>SUM(G50+0)</f>
        <v>435</v>
      </c>
      <c r="H49" s="26">
        <f aca="true" t="shared" si="1" ref="H49:I52">SUM(H50+0)</f>
        <v>0</v>
      </c>
      <c r="I49" s="26">
        <f t="shared" si="1"/>
        <v>0</v>
      </c>
    </row>
    <row r="50" spans="1:9" ht="19.5" customHeight="1">
      <c r="A50" s="11" t="s">
        <v>47</v>
      </c>
      <c r="B50" s="23" t="s">
        <v>88</v>
      </c>
      <c r="C50" s="6" t="s">
        <v>102</v>
      </c>
      <c r="D50" s="6" t="s">
        <v>248</v>
      </c>
      <c r="E50" s="6" t="s">
        <v>46</v>
      </c>
      <c r="F50" s="27"/>
      <c r="G50" s="26">
        <f>SUM(G51+0)</f>
        <v>435</v>
      </c>
      <c r="H50" s="26">
        <f t="shared" si="1"/>
        <v>0</v>
      </c>
      <c r="I50" s="26">
        <f t="shared" si="1"/>
        <v>0</v>
      </c>
    </row>
    <row r="51" spans="1:9" ht="19.5" customHeight="1">
      <c r="A51" s="22" t="s">
        <v>106</v>
      </c>
      <c r="B51" s="23" t="s">
        <v>88</v>
      </c>
      <c r="C51" s="6" t="s">
        <v>102</v>
      </c>
      <c r="D51" s="6" t="s">
        <v>248</v>
      </c>
      <c r="E51" s="6" t="s">
        <v>48</v>
      </c>
      <c r="F51" s="27"/>
      <c r="G51" s="26">
        <f>SUM(G52+0)</f>
        <v>435</v>
      </c>
      <c r="H51" s="26">
        <f t="shared" si="1"/>
        <v>0</v>
      </c>
      <c r="I51" s="26">
        <f t="shared" si="1"/>
        <v>0</v>
      </c>
    </row>
    <row r="52" spans="1:9" ht="33" customHeight="1">
      <c r="A52" s="22" t="s">
        <v>259</v>
      </c>
      <c r="B52" s="23" t="s">
        <v>88</v>
      </c>
      <c r="C52" s="6" t="s">
        <v>102</v>
      </c>
      <c r="D52" s="6" t="s">
        <v>248</v>
      </c>
      <c r="E52" s="6" t="s">
        <v>249</v>
      </c>
      <c r="F52" s="27"/>
      <c r="G52" s="26">
        <f>SUM(G53+0)</f>
        <v>435</v>
      </c>
      <c r="H52" s="26">
        <f t="shared" si="1"/>
        <v>0</v>
      </c>
      <c r="I52" s="26">
        <f t="shared" si="1"/>
        <v>0</v>
      </c>
    </row>
    <row r="53" spans="1:9" ht="19.5" customHeight="1">
      <c r="A53" s="22" t="s">
        <v>258</v>
      </c>
      <c r="B53" s="23" t="s">
        <v>88</v>
      </c>
      <c r="C53" s="6" t="s">
        <v>102</v>
      </c>
      <c r="D53" s="6" t="s">
        <v>248</v>
      </c>
      <c r="E53" s="6" t="s">
        <v>249</v>
      </c>
      <c r="F53" s="27">
        <v>880</v>
      </c>
      <c r="G53" s="26">
        <v>435</v>
      </c>
      <c r="H53" s="26">
        <v>0</v>
      </c>
      <c r="I53" s="26">
        <v>0</v>
      </c>
    </row>
    <row r="54" spans="1:9" ht="19.5" customHeight="1">
      <c r="A54" s="22" t="s">
        <v>235</v>
      </c>
      <c r="B54" s="23" t="s">
        <v>88</v>
      </c>
      <c r="C54" s="6" t="s">
        <v>102</v>
      </c>
      <c r="D54" s="6" t="s">
        <v>85</v>
      </c>
      <c r="E54" s="6"/>
      <c r="F54" s="27"/>
      <c r="G54" s="26">
        <f>SUM(G55+0)</f>
        <v>30</v>
      </c>
      <c r="H54" s="26">
        <f aca="true" t="shared" si="2" ref="H54:I57">SUM(H55+0)</f>
        <v>30</v>
      </c>
      <c r="I54" s="26">
        <f t="shared" si="2"/>
        <v>30</v>
      </c>
    </row>
    <row r="55" spans="1:9" ht="33" customHeight="1">
      <c r="A55" s="11" t="s">
        <v>47</v>
      </c>
      <c r="B55" s="23" t="s">
        <v>88</v>
      </c>
      <c r="C55" s="6" t="s">
        <v>102</v>
      </c>
      <c r="D55" s="6" t="s">
        <v>85</v>
      </c>
      <c r="E55" s="6" t="s">
        <v>46</v>
      </c>
      <c r="F55" s="27"/>
      <c r="G55" s="26">
        <f>SUM(G56+0)</f>
        <v>30</v>
      </c>
      <c r="H55" s="26">
        <f t="shared" si="2"/>
        <v>30</v>
      </c>
      <c r="I55" s="26">
        <f t="shared" si="2"/>
        <v>30</v>
      </c>
    </row>
    <row r="56" spans="1:9" ht="19.5" customHeight="1">
      <c r="A56" s="22" t="s">
        <v>106</v>
      </c>
      <c r="B56" s="23" t="s">
        <v>88</v>
      </c>
      <c r="C56" s="6" t="s">
        <v>102</v>
      </c>
      <c r="D56" s="6" t="s">
        <v>85</v>
      </c>
      <c r="E56" s="6" t="s">
        <v>48</v>
      </c>
      <c r="F56" s="27"/>
      <c r="G56" s="26">
        <f>SUM(G57+0)</f>
        <v>30</v>
      </c>
      <c r="H56" s="26">
        <f t="shared" si="2"/>
        <v>30</v>
      </c>
      <c r="I56" s="26">
        <f t="shared" si="2"/>
        <v>30</v>
      </c>
    </row>
    <row r="57" spans="1:9" ht="32.25" customHeight="1">
      <c r="A57" s="22" t="s">
        <v>236</v>
      </c>
      <c r="B57" s="23" t="s">
        <v>88</v>
      </c>
      <c r="C57" s="6" t="s">
        <v>102</v>
      </c>
      <c r="D57" s="6" t="s">
        <v>85</v>
      </c>
      <c r="E57" s="6" t="s">
        <v>237</v>
      </c>
      <c r="F57" s="27"/>
      <c r="G57" s="26">
        <f>SUM(G58+0)</f>
        <v>30</v>
      </c>
      <c r="H57" s="26">
        <f t="shared" si="2"/>
        <v>30</v>
      </c>
      <c r="I57" s="26">
        <f t="shared" si="2"/>
        <v>30</v>
      </c>
    </row>
    <row r="58" spans="1:9" ht="19.5" customHeight="1">
      <c r="A58" s="22" t="s">
        <v>238</v>
      </c>
      <c r="B58" s="23" t="s">
        <v>88</v>
      </c>
      <c r="C58" s="6" t="s">
        <v>102</v>
      </c>
      <c r="D58" s="6" t="s">
        <v>85</v>
      </c>
      <c r="E58" s="6" t="s">
        <v>237</v>
      </c>
      <c r="F58" s="27">
        <v>870</v>
      </c>
      <c r="G58" s="26">
        <v>30</v>
      </c>
      <c r="H58" s="26">
        <v>30</v>
      </c>
      <c r="I58" s="26">
        <v>30</v>
      </c>
    </row>
    <row r="59" spans="1:9" ht="15">
      <c r="A59" s="11" t="s">
        <v>104</v>
      </c>
      <c r="B59" s="23" t="s">
        <v>88</v>
      </c>
      <c r="C59" s="6" t="s">
        <v>102</v>
      </c>
      <c r="D59" s="6" t="s">
        <v>105</v>
      </c>
      <c r="E59" s="6"/>
      <c r="F59" s="6"/>
      <c r="G59" s="7">
        <f>SUM(G60+G69)</f>
        <v>442.1</v>
      </c>
      <c r="H59" s="7">
        <f>SUM(H60+H69)</f>
        <v>260</v>
      </c>
      <c r="I59" s="7">
        <f>SUM(I60+I69)</f>
        <v>280</v>
      </c>
    </row>
    <row r="60" spans="1:9" ht="30.75">
      <c r="A60" s="11" t="s">
        <v>47</v>
      </c>
      <c r="B60" s="23" t="s">
        <v>88</v>
      </c>
      <c r="C60" s="6" t="s">
        <v>102</v>
      </c>
      <c r="D60" s="6" t="s">
        <v>105</v>
      </c>
      <c r="E60" s="6" t="s">
        <v>46</v>
      </c>
      <c r="F60" s="6"/>
      <c r="G60" s="7">
        <f>SUM(0+G61)</f>
        <v>390.1</v>
      </c>
      <c r="H60" s="7">
        <f>SUM(0+H61)</f>
        <v>230</v>
      </c>
      <c r="I60" s="7">
        <f>SUM(0+I61)</f>
        <v>230</v>
      </c>
    </row>
    <row r="61" spans="1:9" ht="15">
      <c r="A61" s="22" t="s">
        <v>106</v>
      </c>
      <c r="B61" s="23" t="s">
        <v>88</v>
      </c>
      <c r="C61" s="6" t="s">
        <v>102</v>
      </c>
      <c r="D61" s="6" t="s">
        <v>105</v>
      </c>
      <c r="E61" s="6" t="s">
        <v>48</v>
      </c>
      <c r="F61" s="28"/>
      <c r="G61" s="7">
        <f>SUM(G62+G64)</f>
        <v>390.1</v>
      </c>
      <c r="H61" s="7">
        <f>SUM(H62+H64)</f>
        <v>230</v>
      </c>
      <c r="I61" s="7">
        <f>SUM(I62+I64)</f>
        <v>230</v>
      </c>
    </row>
    <row r="62" spans="1:9" ht="51" customHeight="1">
      <c r="A62" s="22" t="s">
        <v>150</v>
      </c>
      <c r="B62" s="23" t="s">
        <v>88</v>
      </c>
      <c r="C62" s="6" t="s">
        <v>102</v>
      </c>
      <c r="D62" s="6" t="s">
        <v>105</v>
      </c>
      <c r="E62" s="6" t="s">
        <v>149</v>
      </c>
      <c r="F62" s="27"/>
      <c r="G62" s="7">
        <f>SUM(G63+0)</f>
        <v>30</v>
      </c>
      <c r="H62" s="7">
        <f>SUM(H63+0)</f>
        <v>30</v>
      </c>
      <c r="I62" s="7">
        <f>SUM(I63+0)</f>
        <v>30</v>
      </c>
    </row>
    <row r="63" spans="1:9" ht="15">
      <c r="A63" s="22" t="s">
        <v>231</v>
      </c>
      <c r="B63" s="23" t="s">
        <v>88</v>
      </c>
      <c r="C63" s="6" t="s">
        <v>102</v>
      </c>
      <c r="D63" s="6" t="s">
        <v>105</v>
      </c>
      <c r="E63" s="6" t="s">
        <v>149</v>
      </c>
      <c r="F63" s="27">
        <v>244</v>
      </c>
      <c r="G63" s="7">
        <v>30</v>
      </c>
      <c r="H63" s="7">
        <v>30</v>
      </c>
      <c r="I63" s="7">
        <v>30</v>
      </c>
    </row>
    <row r="64" spans="1:9" ht="46.5">
      <c r="A64" s="22" t="s">
        <v>50</v>
      </c>
      <c r="B64" s="23" t="s">
        <v>88</v>
      </c>
      <c r="C64" s="6" t="s">
        <v>102</v>
      </c>
      <c r="D64" s="6" t="s">
        <v>105</v>
      </c>
      <c r="E64" s="6" t="s">
        <v>49</v>
      </c>
      <c r="F64" s="27"/>
      <c r="G64" s="26">
        <f>SUM(G65+G66+G67+G68)</f>
        <v>360.1</v>
      </c>
      <c r="H64" s="26">
        <f>SUM(H65+H66+H67+H68)</f>
        <v>200</v>
      </c>
      <c r="I64" s="26">
        <f>SUM(I65+I66+I67+I68)</f>
        <v>200</v>
      </c>
    </row>
    <row r="65" spans="1:9" ht="15">
      <c r="A65" s="22" t="s">
        <v>231</v>
      </c>
      <c r="B65" s="23" t="s">
        <v>88</v>
      </c>
      <c r="C65" s="6" t="s">
        <v>102</v>
      </c>
      <c r="D65" s="6" t="s">
        <v>105</v>
      </c>
      <c r="E65" s="6" t="s">
        <v>49</v>
      </c>
      <c r="F65" s="27">
        <v>244</v>
      </c>
      <c r="G65" s="26">
        <v>150</v>
      </c>
      <c r="H65" s="26">
        <v>150</v>
      </c>
      <c r="I65" s="26">
        <v>150</v>
      </c>
    </row>
    <row r="66" spans="1:9" ht="21.75" customHeight="1">
      <c r="A66" s="22" t="s">
        <v>260</v>
      </c>
      <c r="B66" s="23" t="s">
        <v>88</v>
      </c>
      <c r="C66" s="6" t="s">
        <v>102</v>
      </c>
      <c r="D66" s="6" t="s">
        <v>105</v>
      </c>
      <c r="E66" s="6" t="s">
        <v>49</v>
      </c>
      <c r="F66" s="27">
        <v>350</v>
      </c>
      <c r="G66" s="26">
        <v>5</v>
      </c>
      <c r="H66" s="26">
        <v>0</v>
      </c>
      <c r="I66" s="26">
        <v>0</v>
      </c>
    </row>
    <row r="67" spans="1:9" ht="21.75" customHeight="1">
      <c r="A67" s="22" t="s">
        <v>262</v>
      </c>
      <c r="B67" s="23" t="s">
        <v>88</v>
      </c>
      <c r="C67" s="6" t="s">
        <v>102</v>
      </c>
      <c r="D67" s="6" t="s">
        <v>105</v>
      </c>
      <c r="E67" s="6" t="s">
        <v>49</v>
      </c>
      <c r="F67" s="27">
        <v>360</v>
      </c>
      <c r="G67" s="26">
        <v>45.6</v>
      </c>
      <c r="H67" s="26">
        <v>0</v>
      </c>
      <c r="I67" s="26">
        <v>0</v>
      </c>
    </row>
    <row r="68" spans="1:9" ht="15">
      <c r="A68" s="22" t="s">
        <v>152</v>
      </c>
      <c r="B68" s="23" t="s">
        <v>88</v>
      </c>
      <c r="C68" s="6" t="s">
        <v>102</v>
      </c>
      <c r="D68" s="6" t="s">
        <v>105</v>
      </c>
      <c r="E68" s="6" t="s">
        <v>49</v>
      </c>
      <c r="F68" s="27">
        <v>853</v>
      </c>
      <c r="G68" s="26">
        <v>159.5</v>
      </c>
      <c r="H68" s="26">
        <v>50</v>
      </c>
      <c r="I68" s="26">
        <v>50</v>
      </c>
    </row>
    <row r="69" spans="1:9" ht="108.75">
      <c r="A69" s="29" t="s">
        <v>154</v>
      </c>
      <c r="B69" s="23" t="s">
        <v>88</v>
      </c>
      <c r="C69" s="6" t="s">
        <v>102</v>
      </c>
      <c r="D69" s="6" t="s">
        <v>105</v>
      </c>
      <c r="E69" s="4" t="s">
        <v>155</v>
      </c>
      <c r="F69" s="27"/>
      <c r="G69" s="7">
        <f>SUM(G72+0)</f>
        <v>52</v>
      </c>
      <c r="H69" s="7">
        <f>SUM(H72+0)</f>
        <v>30</v>
      </c>
      <c r="I69" s="7">
        <f>SUM(I72+0)</f>
        <v>50</v>
      </c>
    </row>
    <row r="70" spans="1:9" ht="62.25">
      <c r="A70" s="24" t="s">
        <v>156</v>
      </c>
      <c r="B70" s="23" t="s">
        <v>88</v>
      </c>
      <c r="C70" s="6" t="s">
        <v>102</v>
      </c>
      <c r="D70" s="6" t="s">
        <v>105</v>
      </c>
      <c r="E70" s="4" t="s">
        <v>157</v>
      </c>
      <c r="F70" s="27"/>
      <c r="G70" s="7">
        <f aca="true" t="shared" si="3" ref="G70:I72">SUM(G71+0)</f>
        <v>52</v>
      </c>
      <c r="H70" s="7">
        <f t="shared" si="3"/>
        <v>30</v>
      </c>
      <c r="I70" s="7">
        <f t="shared" si="3"/>
        <v>50</v>
      </c>
    </row>
    <row r="71" spans="1:9" ht="46.5">
      <c r="A71" s="22" t="s">
        <v>158</v>
      </c>
      <c r="B71" s="23" t="s">
        <v>88</v>
      </c>
      <c r="C71" s="6" t="s">
        <v>102</v>
      </c>
      <c r="D71" s="6" t="s">
        <v>105</v>
      </c>
      <c r="E71" s="4" t="s">
        <v>159</v>
      </c>
      <c r="F71" s="27"/>
      <c r="G71" s="7">
        <f t="shared" si="3"/>
        <v>52</v>
      </c>
      <c r="H71" s="7">
        <f t="shared" si="3"/>
        <v>30</v>
      </c>
      <c r="I71" s="7">
        <f t="shared" si="3"/>
        <v>50</v>
      </c>
    </row>
    <row r="72" spans="1:9" ht="46.5">
      <c r="A72" s="22" t="s">
        <v>129</v>
      </c>
      <c r="B72" s="23" t="s">
        <v>88</v>
      </c>
      <c r="C72" s="6" t="s">
        <v>102</v>
      </c>
      <c r="D72" s="6" t="s">
        <v>105</v>
      </c>
      <c r="E72" s="6" t="s">
        <v>160</v>
      </c>
      <c r="F72" s="27"/>
      <c r="G72" s="7">
        <f t="shared" si="3"/>
        <v>52</v>
      </c>
      <c r="H72" s="7">
        <f t="shared" si="3"/>
        <v>30</v>
      </c>
      <c r="I72" s="7">
        <f t="shared" si="3"/>
        <v>50</v>
      </c>
    </row>
    <row r="73" spans="1:9" ht="15">
      <c r="A73" s="22" t="s">
        <v>231</v>
      </c>
      <c r="B73" s="23" t="s">
        <v>88</v>
      </c>
      <c r="C73" s="6" t="s">
        <v>102</v>
      </c>
      <c r="D73" s="6" t="s">
        <v>105</v>
      </c>
      <c r="E73" s="6" t="s">
        <v>160</v>
      </c>
      <c r="F73" s="27">
        <v>244</v>
      </c>
      <c r="G73" s="7">
        <v>52</v>
      </c>
      <c r="H73" s="7">
        <v>30</v>
      </c>
      <c r="I73" s="7">
        <v>50</v>
      </c>
    </row>
    <row r="74" spans="1:9" ht="15">
      <c r="A74" s="22" t="s">
        <v>75</v>
      </c>
      <c r="B74" s="23" t="s">
        <v>88</v>
      </c>
      <c r="C74" s="6" t="s">
        <v>115</v>
      </c>
      <c r="D74" s="6" t="s">
        <v>103</v>
      </c>
      <c r="E74" s="6"/>
      <c r="F74" s="27"/>
      <c r="G74" s="26">
        <f>SUM(0+G75)</f>
        <v>278.3</v>
      </c>
      <c r="H74" s="26">
        <f>SUM(0+H75)</f>
        <v>281.4</v>
      </c>
      <c r="I74" s="26">
        <f>SUM(0+I75)</f>
        <v>291.5</v>
      </c>
    </row>
    <row r="75" spans="1:9" ht="30.75">
      <c r="A75" s="22" t="s">
        <v>76</v>
      </c>
      <c r="B75" s="23" t="s">
        <v>88</v>
      </c>
      <c r="C75" s="6" t="s">
        <v>115</v>
      </c>
      <c r="D75" s="6" t="s">
        <v>119</v>
      </c>
      <c r="E75" s="6"/>
      <c r="F75" s="27"/>
      <c r="G75" s="26">
        <f>SUM(0+G78)</f>
        <v>278.3</v>
      </c>
      <c r="H75" s="26">
        <f>SUM(0+H78)</f>
        <v>281.4</v>
      </c>
      <c r="I75" s="26">
        <f>SUM(0+I78)</f>
        <v>291.5</v>
      </c>
    </row>
    <row r="76" spans="1:9" ht="30.75">
      <c r="A76" s="22" t="s">
        <v>47</v>
      </c>
      <c r="B76" s="23" t="s">
        <v>88</v>
      </c>
      <c r="C76" s="6" t="s">
        <v>115</v>
      </c>
      <c r="D76" s="6" t="s">
        <v>119</v>
      </c>
      <c r="E76" s="6" t="s">
        <v>46</v>
      </c>
      <c r="F76" s="27"/>
      <c r="G76" s="26">
        <f aca="true" t="shared" si="4" ref="G76:I77">SUM(G77+0)</f>
        <v>278.3</v>
      </c>
      <c r="H76" s="26">
        <f t="shared" si="4"/>
        <v>281.4</v>
      </c>
      <c r="I76" s="26">
        <f t="shared" si="4"/>
        <v>291.5</v>
      </c>
    </row>
    <row r="77" spans="1:9" ht="15">
      <c r="A77" s="22" t="s">
        <v>125</v>
      </c>
      <c r="B77" s="23" t="s">
        <v>88</v>
      </c>
      <c r="C77" s="6" t="s">
        <v>115</v>
      </c>
      <c r="D77" s="6" t="s">
        <v>119</v>
      </c>
      <c r="E77" s="6" t="s">
        <v>48</v>
      </c>
      <c r="F77" s="27"/>
      <c r="G77" s="26">
        <f t="shared" si="4"/>
        <v>278.3</v>
      </c>
      <c r="H77" s="26">
        <f t="shared" si="4"/>
        <v>281.4</v>
      </c>
      <c r="I77" s="26">
        <f t="shared" si="4"/>
        <v>291.5</v>
      </c>
    </row>
    <row r="78" spans="1:9" ht="46.5">
      <c r="A78" s="22" t="s">
        <v>123</v>
      </c>
      <c r="B78" s="23" t="s">
        <v>88</v>
      </c>
      <c r="C78" s="6" t="s">
        <v>115</v>
      </c>
      <c r="D78" s="6" t="s">
        <v>119</v>
      </c>
      <c r="E78" s="6" t="s">
        <v>56</v>
      </c>
      <c r="F78" s="27"/>
      <c r="G78" s="26">
        <f>SUM(G79+G80+G81)</f>
        <v>278.3</v>
      </c>
      <c r="H78" s="26">
        <f>SUM(H79+H80+H81)</f>
        <v>281.4</v>
      </c>
      <c r="I78" s="26">
        <f>SUM(I79+I80+I81)</f>
        <v>291.5</v>
      </c>
    </row>
    <row r="79" spans="1:9" ht="30.75">
      <c r="A79" s="22" t="s">
        <v>34</v>
      </c>
      <c r="B79" s="23" t="s">
        <v>88</v>
      </c>
      <c r="C79" s="6" t="s">
        <v>115</v>
      </c>
      <c r="D79" s="6" t="s">
        <v>119</v>
      </c>
      <c r="E79" s="6" t="s">
        <v>56</v>
      </c>
      <c r="F79" s="27">
        <v>121</v>
      </c>
      <c r="G79" s="39">
        <v>202.1</v>
      </c>
      <c r="H79" s="40">
        <v>201.6</v>
      </c>
      <c r="I79" s="38">
        <v>209.6</v>
      </c>
    </row>
    <row r="80" spans="1:9" ht="64.5" customHeight="1">
      <c r="A80" s="22" t="s">
        <v>35</v>
      </c>
      <c r="B80" s="23" t="s">
        <v>88</v>
      </c>
      <c r="C80" s="6" t="s">
        <v>115</v>
      </c>
      <c r="D80" s="6" t="s">
        <v>119</v>
      </c>
      <c r="E80" s="6" t="s">
        <v>56</v>
      </c>
      <c r="F80" s="27">
        <v>129</v>
      </c>
      <c r="G80" s="35">
        <v>52.7</v>
      </c>
      <c r="H80" s="35">
        <v>56.4</v>
      </c>
      <c r="I80" s="36">
        <v>58.6</v>
      </c>
    </row>
    <row r="81" spans="1:9" ht="15">
      <c r="A81" s="22" t="s">
        <v>231</v>
      </c>
      <c r="B81" s="23" t="s">
        <v>88</v>
      </c>
      <c r="C81" s="6" t="s">
        <v>115</v>
      </c>
      <c r="D81" s="6" t="s">
        <v>119</v>
      </c>
      <c r="E81" s="6" t="s">
        <v>56</v>
      </c>
      <c r="F81" s="27">
        <v>244</v>
      </c>
      <c r="G81" s="35">
        <v>23.5</v>
      </c>
      <c r="H81" s="35">
        <v>23.4</v>
      </c>
      <c r="I81" s="36">
        <v>23.3</v>
      </c>
    </row>
    <row r="82" spans="1:9" ht="46.5">
      <c r="A82" s="22" t="s">
        <v>77</v>
      </c>
      <c r="B82" s="23" t="s">
        <v>88</v>
      </c>
      <c r="C82" s="6" t="s">
        <v>119</v>
      </c>
      <c r="D82" s="6" t="s">
        <v>103</v>
      </c>
      <c r="E82" s="6"/>
      <c r="F82" s="27"/>
      <c r="G82" s="26">
        <f>SUM(G83+G92+G100)</f>
        <v>65.5</v>
      </c>
      <c r="H82" s="26">
        <f>SUM(H83+H92+H100)</f>
        <v>65.5</v>
      </c>
      <c r="I82" s="26">
        <f>SUM(I83+I92+I100)</f>
        <v>65.5</v>
      </c>
    </row>
    <row r="83" spans="1:9" ht="62.25">
      <c r="A83" s="22" t="s">
        <v>57</v>
      </c>
      <c r="B83" s="23" t="s">
        <v>88</v>
      </c>
      <c r="C83" s="6" t="s">
        <v>119</v>
      </c>
      <c r="D83" s="6" t="s">
        <v>110</v>
      </c>
      <c r="E83" s="6"/>
      <c r="F83" s="27"/>
      <c r="G83" s="26">
        <f aca="true" t="shared" si="5" ref="G83:I84">SUM(G84+0)</f>
        <v>31</v>
      </c>
      <c r="H83" s="26">
        <f t="shared" si="5"/>
        <v>31</v>
      </c>
      <c r="I83" s="26">
        <f t="shared" si="5"/>
        <v>31</v>
      </c>
    </row>
    <row r="84" spans="1:9" ht="108.75">
      <c r="A84" s="29" t="s">
        <v>154</v>
      </c>
      <c r="B84" s="23" t="s">
        <v>88</v>
      </c>
      <c r="C84" s="6" t="s">
        <v>119</v>
      </c>
      <c r="D84" s="6" t="s">
        <v>110</v>
      </c>
      <c r="E84" s="4" t="s">
        <v>155</v>
      </c>
      <c r="F84" s="28"/>
      <c r="G84" s="26">
        <f t="shared" si="5"/>
        <v>31</v>
      </c>
      <c r="H84" s="26">
        <f t="shared" si="5"/>
        <v>31</v>
      </c>
      <c r="I84" s="26">
        <f t="shared" si="5"/>
        <v>31</v>
      </c>
    </row>
    <row r="85" spans="1:9" ht="62.25">
      <c r="A85" s="22" t="s">
        <v>223</v>
      </c>
      <c r="B85" s="23" t="s">
        <v>88</v>
      </c>
      <c r="C85" s="6" t="s">
        <v>119</v>
      </c>
      <c r="D85" s="6" t="s">
        <v>110</v>
      </c>
      <c r="E85" s="6" t="s">
        <v>161</v>
      </c>
      <c r="F85" s="27"/>
      <c r="G85" s="26">
        <f>SUM(G86+G89)</f>
        <v>31</v>
      </c>
      <c r="H85" s="26">
        <f>SUM(H86+H89)</f>
        <v>31</v>
      </c>
      <c r="I85" s="26">
        <f>SUM(I86+I89)</f>
        <v>31</v>
      </c>
    </row>
    <row r="86" spans="1:9" ht="15">
      <c r="A86" s="22" t="s">
        <v>58</v>
      </c>
      <c r="B86" s="23" t="s">
        <v>88</v>
      </c>
      <c r="C86" s="6" t="s">
        <v>119</v>
      </c>
      <c r="D86" s="6" t="s">
        <v>110</v>
      </c>
      <c r="E86" s="6" t="s">
        <v>162</v>
      </c>
      <c r="F86" s="27"/>
      <c r="G86" s="26">
        <f aca="true" t="shared" si="6" ref="G86:I87">SUM(G87+0)</f>
        <v>30</v>
      </c>
      <c r="H86" s="26">
        <f t="shared" si="6"/>
        <v>30</v>
      </c>
      <c r="I86" s="26">
        <f t="shared" si="6"/>
        <v>30</v>
      </c>
    </row>
    <row r="87" spans="1:9" ht="62.25">
      <c r="A87" s="22" t="s">
        <v>59</v>
      </c>
      <c r="B87" s="23" t="s">
        <v>88</v>
      </c>
      <c r="C87" s="6" t="s">
        <v>119</v>
      </c>
      <c r="D87" s="6" t="s">
        <v>110</v>
      </c>
      <c r="E87" s="6" t="s">
        <v>163</v>
      </c>
      <c r="F87" s="27"/>
      <c r="G87" s="26">
        <f t="shared" si="6"/>
        <v>30</v>
      </c>
      <c r="H87" s="26">
        <f t="shared" si="6"/>
        <v>30</v>
      </c>
      <c r="I87" s="26">
        <f t="shared" si="6"/>
        <v>30</v>
      </c>
    </row>
    <row r="88" spans="1:9" ht="15">
      <c r="A88" s="22" t="s">
        <v>231</v>
      </c>
      <c r="B88" s="23" t="s">
        <v>88</v>
      </c>
      <c r="C88" s="6" t="s">
        <v>119</v>
      </c>
      <c r="D88" s="6" t="s">
        <v>110</v>
      </c>
      <c r="E88" s="6" t="s">
        <v>163</v>
      </c>
      <c r="F88" s="27">
        <v>244</v>
      </c>
      <c r="G88" s="26">
        <v>30</v>
      </c>
      <c r="H88" s="26">
        <v>30</v>
      </c>
      <c r="I88" s="26">
        <v>30</v>
      </c>
    </row>
    <row r="89" spans="1:9" ht="30.75">
      <c r="A89" s="22" t="s">
        <v>63</v>
      </c>
      <c r="B89" s="23" t="s">
        <v>88</v>
      </c>
      <c r="C89" s="6" t="s">
        <v>119</v>
      </c>
      <c r="D89" s="6" t="s">
        <v>110</v>
      </c>
      <c r="E89" s="6" t="s">
        <v>164</v>
      </c>
      <c r="F89" s="27"/>
      <c r="G89" s="26">
        <f aca="true" t="shared" si="7" ref="G89:I90">SUM(G90+0)</f>
        <v>1</v>
      </c>
      <c r="H89" s="26">
        <f t="shared" si="7"/>
        <v>1</v>
      </c>
      <c r="I89" s="26">
        <f t="shared" si="7"/>
        <v>1</v>
      </c>
    </row>
    <row r="90" spans="1:9" ht="108.75">
      <c r="A90" s="22" t="s">
        <v>130</v>
      </c>
      <c r="B90" s="23" t="s">
        <v>88</v>
      </c>
      <c r="C90" s="6" t="s">
        <v>119</v>
      </c>
      <c r="D90" s="6" t="s">
        <v>110</v>
      </c>
      <c r="E90" s="6" t="s">
        <v>165</v>
      </c>
      <c r="F90" s="27"/>
      <c r="G90" s="26">
        <f t="shared" si="7"/>
        <v>1</v>
      </c>
      <c r="H90" s="26">
        <f t="shared" si="7"/>
        <v>1</v>
      </c>
      <c r="I90" s="26">
        <f t="shared" si="7"/>
        <v>1</v>
      </c>
    </row>
    <row r="91" spans="1:9" ht="15">
      <c r="A91" s="22" t="s">
        <v>231</v>
      </c>
      <c r="B91" s="23" t="s">
        <v>88</v>
      </c>
      <c r="C91" s="6" t="s">
        <v>119</v>
      </c>
      <c r="D91" s="6" t="s">
        <v>110</v>
      </c>
      <c r="E91" s="6" t="s">
        <v>165</v>
      </c>
      <c r="F91" s="27">
        <v>244</v>
      </c>
      <c r="G91" s="26">
        <v>1</v>
      </c>
      <c r="H91" s="26">
        <v>1</v>
      </c>
      <c r="I91" s="26">
        <v>1</v>
      </c>
    </row>
    <row r="92" spans="1:9" ht="15">
      <c r="A92" s="22" t="s">
        <v>78</v>
      </c>
      <c r="B92" s="23" t="s">
        <v>88</v>
      </c>
      <c r="C92" s="6" t="s">
        <v>119</v>
      </c>
      <c r="D92" s="6" t="s">
        <v>118</v>
      </c>
      <c r="E92" s="6"/>
      <c r="F92" s="27"/>
      <c r="G92" s="26">
        <f>SUM(0+G93)</f>
        <v>31</v>
      </c>
      <c r="H92" s="26">
        <f aca="true" t="shared" si="8" ref="H92:I94">SUM(0+H93)</f>
        <v>31</v>
      </c>
      <c r="I92" s="26">
        <f t="shared" si="8"/>
        <v>31</v>
      </c>
    </row>
    <row r="93" spans="1:9" ht="108.75">
      <c r="A93" s="29" t="s">
        <v>154</v>
      </c>
      <c r="B93" s="23" t="s">
        <v>88</v>
      </c>
      <c r="C93" s="6" t="s">
        <v>119</v>
      </c>
      <c r="D93" s="6" t="s">
        <v>118</v>
      </c>
      <c r="E93" s="4" t="s">
        <v>155</v>
      </c>
      <c r="F93" s="27"/>
      <c r="G93" s="26">
        <f>SUM(0+G94)</f>
        <v>31</v>
      </c>
      <c r="H93" s="26">
        <f t="shared" si="8"/>
        <v>31</v>
      </c>
      <c r="I93" s="26">
        <f t="shared" si="8"/>
        <v>31</v>
      </c>
    </row>
    <row r="94" spans="1:9" ht="62.25">
      <c r="A94" s="22" t="s">
        <v>223</v>
      </c>
      <c r="B94" s="23" t="s">
        <v>88</v>
      </c>
      <c r="C94" s="6" t="s">
        <v>119</v>
      </c>
      <c r="D94" s="6" t="s">
        <v>118</v>
      </c>
      <c r="E94" s="4" t="s">
        <v>161</v>
      </c>
      <c r="F94" s="27"/>
      <c r="G94" s="26">
        <f>SUM(0+G95)</f>
        <v>31</v>
      </c>
      <c r="H94" s="26">
        <f t="shared" si="8"/>
        <v>31</v>
      </c>
      <c r="I94" s="26">
        <f t="shared" si="8"/>
        <v>31</v>
      </c>
    </row>
    <row r="95" spans="1:9" ht="30.75">
      <c r="A95" s="22" t="s">
        <v>60</v>
      </c>
      <c r="B95" s="23" t="s">
        <v>88</v>
      </c>
      <c r="C95" s="6" t="s">
        <v>119</v>
      </c>
      <c r="D95" s="6" t="s">
        <v>118</v>
      </c>
      <c r="E95" s="6" t="s">
        <v>166</v>
      </c>
      <c r="F95" s="27"/>
      <c r="G95" s="26">
        <f>SUM(G96+G98)</f>
        <v>31</v>
      </c>
      <c r="H95" s="26">
        <f>SUM(H96+H98)</f>
        <v>31</v>
      </c>
      <c r="I95" s="26">
        <f>SUM(I96+I98)</f>
        <v>31</v>
      </c>
    </row>
    <row r="96" spans="1:9" ht="51.75" customHeight="1">
      <c r="A96" s="22" t="s">
        <v>61</v>
      </c>
      <c r="B96" s="23" t="s">
        <v>88</v>
      </c>
      <c r="C96" s="6" t="s">
        <v>119</v>
      </c>
      <c r="D96" s="6" t="s">
        <v>118</v>
      </c>
      <c r="E96" s="6" t="s">
        <v>167</v>
      </c>
      <c r="F96" s="27"/>
      <c r="G96" s="26">
        <f>SUM(G97+0)</f>
        <v>1</v>
      </c>
      <c r="H96" s="26">
        <f>SUM(H97+0)</f>
        <v>1</v>
      </c>
      <c r="I96" s="26">
        <f>SUM(I97+0)</f>
        <v>1</v>
      </c>
    </row>
    <row r="97" spans="1:9" ht="15">
      <c r="A97" s="22" t="s">
        <v>231</v>
      </c>
      <c r="B97" s="23" t="s">
        <v>88</v>
      </c>
      <c r="C97" s="6" t="s">
        <v>119</v>
      </c>
      <c r="D97" s="6" t="s">
        <v>118</v>
      </c>
      <c r="E97" s="6" t="s">
        <v>167</v>
      </c>
      <c r="F97" s="27">
        <v>244</v>
      </c>
      <c r="G97" s="26">
        <v>1</v>
      </c>
      <c r="H97" s="26">
        <v>1</v>
      </c>
      <c r="I97" s="26">
        <v>1</v>
      </c>
    </row>
    <row r="98" spans="1:9" ht="15">
      <c r="A98" s="22" t="s">
        <v>62</v>
      </c>
      <c r="B98" s="23" t="s">
        <v>88</v>
      </c>
      <c r="C98" s="6" t="s">
        <v>119</v>
      </c>
      <c r="D98" s="6" t="s">
        <v>118</v>
      </c>
      <c r="E98" s="6" t="s">
        <v>168</v>
      </c>
      <c r="F98" s="27"/>
      <c r="G98" s="26">
        <f>SUM(G99+0)</f>
        <v>30</v>
      </c>
      <c r="H98" s="26">
        <f>SUM(H99+0)</f>
        <v>30</v>
      </c>
      <c r="I98" s="26">
        <f>SUM(I99+0)</f>
        <v>30</v>
      </c>
    </row>
    <row r="99" spans="1:9" ht="15">
      <c r="A99" s="22" t="s">
        <v>231</v>
      </c>
      <c r="B99" s="23" t="s">
        <v>88</v>
      </c>
      <c r="C99" s="6" t="s">
        <v>119</v>
      </c>
      <c r="D99" s="6" t="s">
        <v>118</v>
      </c>
      <c r="E99" s="6" t="s">
        <v>168</v>
      </c>
      <c r="F99" s="27">
        <v>244</v>
      </c>
      <c r="G99" s="26">
        <v>30</v>
      </c>
      <c r="H99" s="26">
        <v>30</v>
      </c>
      <c r="I99" s="26">
        <v>30</v>
      </c>
    </row>
    <row r="100" spans="1:9" ht="46.5">
      <c r="A100" s="22" t="s">
        <v>140</v>
      </c>
      <c r="B100" s="23" t="s">
        <v>88</v>
      </c>
      <c r="C100" s="6" t="s">
        <v>119</v>
      </c>
      <c r="D100" s="6" t="s">
        <v>139</v>
      </c>
      <c r="E100" s="6"/>
      <c r="F100" s="27"/>
      <c r="G100" s="26">
        <f>SUM(G103+0)</f>
        <v>3.5</v>
      </c>
      <c r="H100" s="26">
        <f>SUM(H103+0)</f>
        <v>3.5</v>
      </c>
      <c r="I100" s="26">
        <f>SUM(I103+0)</f>
        <v>3.5</v>
      </c>
    </row>
    <row r="101" spans="1:9" ht="30.75">
      <c r="A101" s="22" t="s">
        <v>47</v>
      </c>
      <c r="B101" s="23" t="s">
        <v>88</v>
      </c>
      <c r="C101" s="6" t="s">
        <v>119</v>
      </c>
      <c r="D101" s="6" t="s">
        <v>139</v>
      </c>
      <c r="E101" s="6" t="s">
        <v>46</v>
      </c>
      <c r="F101" s="27"/>
      <c r="G101" s="26">
        <f aca="true" t="shared" si="9" ref="G101:I103">SUM(G102+0)</f>
        <v>3.5</v>
      </c>
      <c r="H101" s="26">
        <f t="shared" si="9"/>
        <v>3.5</v>
      </c>
      <c r="I101" s="26">
        <f t="shared" si="9"/>
        <v>3.5</v>
      </c>
    </row>
    <row r="102" spans="1:9" ht="15">
      <c r="A102" s="22" t="s">
        <v>125</v>
      </c>
      <c r="B102" s="23" t="s">
        <v>88</v>
      </c>
      <c r="C102" s="6" t="s">
        <v>119</v>
      </c>
      <c r="D102" s="6" t="s">
        <v>139</v>
      </c>
      <c r="E102" s="6" t="s">
        <v>48</v>
      </c>
      <c r="F102" s="27"/>
      <c r="G102" s="26">
        <f t="shared" si="9"/>
        <v>3.5</v>
      </c>
      <c r="H102" s="26">
        <f t="shared" si="9"/>
        <v>3.5</v>
      </c>
      <c r="I102" s="26">
        <f t="shared" si="9"/>
        <v>3.5</v>
      </c>
    </row>
    <row r="103" spans="1:9" ht="48" customHeight="1">
      <c r="A103" s="22" t="s">
        <v>53</v>
      </c>
      <c r="B103" s="23" t="s">
        <v>88</v>
      </c>
      <c r="C103" s="6" t="s">
        <v>119</v>
      </c>
      <c r="D103" s="6" t="s">
        <v>139</v>
      </c>
      <c r="E103" s="6" t="s">
        <v>54</v>
      </c>
      <c r="F103" s="27"/>
      <c r="G103" s="26">
        <f t="shared" si="9"/>
        <v>3.5</v>
      </c>
      <c r="H103" s="26">
        <f t="shared" si="9"/>
        <v>3.5</v>
      </c>
      <c r="I103" s="26">
        <f t="shared" si="9"/>
        <v>3.5</v>
      </c>
    </row>
    <row r="104" spans="1:9" ht="15">
      <c r="A104" s="22" t="s">
        <v>231</v>
      </c>
      <c r="B104" s="23" t="s">
        <v>88</v>
      </c>
      <c r="C104" s="6" t="s">
        <v>119</v>
      </c>
      <c r="D104" s="6" t="s">
        <v>139</v>
      </c>
      <c r="E104" s="6" t="s">
        <v>54</v>
      </c>
      <c r="F104" s="27">
        <v>244</v>
      </c>
      <c r="G104" s="26">
        <v>3.5</v>
      </c>
      <c r="H104" s="35">
        <v>3.5</v>
      </c>
      <c r="I104" s="35">
        <v>3.5</v>
      </c>
    </row>
    <row r="105" spans="1:9" ht="15">
      <c r="A105" s="11" t="s">
        <v>107</v>
      </c>
      <c r="B105" s="23" t="s">
        <v>88</v>
      </c>
      <c r="C105" s="6" t="s">
        <v>108</v>
      </c>
      <c r="D105" s="6" t="s">
        <v>103</v>
      </c>
      <c r="E105" s="6"/>
      <c r="F105" s="6"/>
      <c r="G105" s="7">
        <f>SUM(G106+G114+G133)</f>
        <v>8743.5</v>
      </c>
      <c r="H105" s="7">
        <f>SUM(H106+H114+H133)</f>
        <v>6428.4</v>
      </c>
      <c r="I105" s="7">
        <f>SUM(I106+I114+I133)</f>
        <v>6562.5</v>
      </c>
    </row>
    <row r="106" spans="1:9" ht="15">
      <c r="A106" s="11" t="s">
        <v>19</v>
      </c>
      <c r="B106" s="23" t="s">
        <v>88</v>
      </c>
      <c r="C106" s="6" t="s">
        <v>108</v>
      </c>
      <c r="D106" s="6" t="s">
        <v>121</v>
      </c>
      <c r="E106" s="6"/>
      <c r="F106" s="6"/>
      <c r="G106" s="7">
        <f>SUM(0+G107)</f>
        <v>2720</v>
      </c>
      <c r="H106" s="7">
        <f>SUM(0+H107)</f>
        <v>2900</v>
      </c>
      <c r="I106" s="7">
        <f>SUM(0+I107)</f>
        <v>2900</v>
      </c>
    </row>
    <row r="107" spans="1:9" ht="111.75" customHeight="1">
      <c r="A107" s="29" t="s">
        <v>154</v>
      </c>
      <c r="B107" s="23" t="s">
        <v>88</v>
      </c>
      <c r="C107" s="6" t="s">
        <v>108</v>
      </c>
      <c r="D107" s="6" t="s">
        <v>121</v>
      </c>
      <c r="E107" s="4" t="s">
        <v>155</v>
      </c>
      <c r="F107" s="28"/>
      <c r="G107" s="7">
        <f>SUM(0+G109)</f>
        <v>2720</v>
      </c>
      <c r="H107" s="7">
        <f>SUM(0+H109)</f>
        <v>2900</v>
      </c>
      <c r="I107" s="7">
        <f>SUM(0+I109)</f>
        <v>2900</v>
      </c>
    </row>
    <row r="108" spans="1:9" ht="67.5" customHeight="1">
      <c r="A108" s="24" t="s">
        <v>156</v>
      </c>
      <c r="B108" s="23" t="s">
        <v>88</v>
      </c>
      <c r="C108" s="6" t="s">
        <v>108</v>
      </c>
      <c r="D108" s="6" t="s">
        <v>121</v>
      </c>
      <c r="E108" s="6" t="s">
        <v>157</v>
      </c>
      <c r="F108" s="28"/>
      <c r="G108" s="7">
        <f>SUM(G109+0)</f>
        <v>2720</v>
      </c>
      <c r="H108" s="7">
        <f>SUM(H109+0)</f>
        <v>2900</v>
      </c>
      <c r="I108" s="7">
        <f>SUM(I109+0)</f>
        <v>2900</v>
      </c>
    </row>
    <row r="109" spans="1:9" ht="30.75">
      <c r="A109" s="22" t="s">
        <v>64</v>
      </c>
      <c r="B109" s="23" t="s">
        <v>88</v>
      </c>
      <c r="C109" s="6" t="s">
        <v>108</v>
      </c>
      <c r="D109" s="6" t="s">
        <v>121</v>
      </c>
      <c r="E109" s="6" t="s">
        <v>169</v>
      </c>
      <c r="F109" s="27"/>
      <c r="G109" s="7">
        <f>SUM(G110+G112)</f>
        <v>2720</v>
      </c>
      <c r="H109" s="7">
        <f>SUM(H110+H112)</f>
        <v>2900</v>
      </c>
      <c r="I109" s="7">
        <f>SUM(I110+I112)</f>
        <v>2900</v>
      </c>
    </row>
    <row r="110" spans="1:9" ht="15">
      <c r="A110" s="22" t="s">
        <v>133</v>
      </c>
      <c r="B110" s="23" t="s">
        <v>88</v>
      </c>
      <c r="C110" s="6" t="s">
        <v>108</v>
      </c>
      <c r="D110" s="6" t="s">
        <v>121</v>
      </c>
      <c r="E110" s="6" t="s">
        <v>170</v>
      </c>
      <c r="F110" s="27"/>
      <c r="G110" s="7">
        <f>SUM(G111+0)</f>
        <v>2180</v>
      </c>
      <c r="H110" s="7">
        <f>SUM(H111+0)</f>
        <v>2180</v>
      </c>
      <c r="I110" s="7">
        <f>SUM(I111+0)</f>
        <v>2180</v>
      </c>
    </row>
    <row r="111" spans="1:9" ht="78">
      <c r="A111" s="22" t="s">
        <v>144</v>
      </c>
      <c r="B111" s="23" t="s">
        <v>88</v>
      </c>
      <c r="C111" s="6" t="s">
        <v>108</v>
      </c>
      <c r="D111" s="6" t="s">
        <v>121</v>
      </c>
      <c r="E111" s="6" t="s">
        <v>170</v>
      </c>
      <c r="F111" s="27">
        <v>811</v>
      </c>
      <c r="G111" s="26">
        <v>2180</v>
      </c>
      <c r="H111" s="26">
        <v>2180</v>
      </c>
      <c r="I111" s="26">
        <v>2180</v>
      </c>
    </row>
    <row r="112" spans="1:9" ht="86.25" customHeight="1">
      <c r="A112" s="22" t="s">
        <v>131</v>
      </c>
      <c r="B112" s="23" t="s">
        <v>88</v>
      </c>
      <c r="C112" s="6" t="s">
        <v>108</v>
      </c>
      <c r="D112" s="6" t="s">
        <v>121</v>
      </c>
      <c r="E112" s="6" t="s">
        <v>171</v>
      </c>
      <c r="F112" s="27"/>
      <c r="G112" s="7">
        <f>SUM(G113+0)</f>
        <v>540</v>
      </c>
      <c r="H112" s="7">
        <f>SUM(H113+0)</f>
        <v>720</v>
      </c>
      <c r="I112" s="7">
        <f>SUM(I113+0)</f>
        <v>720</v>
      </c>
    </row>
    <row r="113" spans="1:9" ht="78">
      <c r="A113" s="22" t="s">
        <v>144</v>
      </c>
      <c r="B113" s="23" t="s">
        <v>88</v>
      </c>
      <c r="C113" s="6" t="s">
        <v>108</v>
      </c>
      <c r="D113" s="6" t="s">
        <v>121</v>
      </c>
      <c r="E113" s="6" t="s">
        <v>171</v>
      </c>
      <c r="F113" s="27">
        <v>811</v>
      </c>
      <c r="G113" s="7">
        <v>540</v>
      </c>
      <c r="H113" s="7">
        <v>720</v>
      </c>
      <c r="I113" s="7">
        <v>720</v>
      </c>
    </row>
    <row r="114" spans="1:9" ht="15">
      <c r="A114" s="11" t="s">
        <v>109</v>
      </c>
      <c r="B114" s="23" t="s">
        <v>88</v>
      </c>
      <c r="C114" s="6" t="s">
        <v>108</v>
      </c>
      <c r="D114" s="6" t="s">
        <v>110</v>
      </c>
      <c r="E114" s="6"/>
      <c r="F114" s="6"/>
      <c r="G114" s="7">
        <f>SUM(G115+G121)</f>
        <v>4843.5</v>
      </c>
      <c r="H114" s="7">
        <f>SUM(H115+H121)</f>
        <v>3303.3999999999996</v>
      </c>
      <c r="I114" s="7">
        <f>SUM(I115+I121)</f>
        <v>3437.5</v>
      </c>
    </row>
    <row r="115" spans="1:9" ht="46.5">
      <c r="A115" s="29" t="s">
        <v>218</v>
      </c>
      <c r="B115" s="23" t="s">
        <v>88</v>
      </c>
      <c r="C115" s="6" t="s">
        <v>108</v>
      </c>
      <c r="D115" s="6" t="s">
        <v>110</v>
      </c>
      <c r="E115" s="4" t="s">
        <v>92</v>
      </c>
      <c r="F115" s="28"/>
      <c r="G115" s="7">
        <f>SUM(G116+0)</f>
        <v>1999.4</v>
      </c>
      <c r="H115" s="7">
        <f>SUM(H116+0)</f>
        <v>62.5</v>
      </c>
      <c r="I115" s="7">
        <f>SUM(I116+0)</f>
        <v>0</v>
      </c>
    </row>
    <row r="116" spans="1:9" ht="30.75">
      <c r="A116" s="22" t="s">
        <v>51</v>
      </c>
      <c r="B116" s="23" t="s">
        <v>88</v>
      </c>
      <c r="C116" s="6" t="s">
        <v>108</v>
      </c>
      <c r="D116" s="6" t="s">
        <v>110</v>
      </c>
      <c r="E116" s="6" t="s">
        <v>52</v>
      </c>
      <c r="F116" s="27"/>
      <c r="G116" s="7">
        <f>SUM(G117+G119)</f>
        <v>1999.4</v>
      </c>
      <c r="H116" s="7">
        <f>SUM(H117+H119)</f>
        <v>62.5</v>
      </c>
      <c r="I116" s="7">
        <f>SUM(I117+I119)</f>
        <v>0</v>
      </c>
    </row>
    <row r="117" spans="1:9" ht="84.75" customHeight="1">
      <c r="A117" s="22" t="s">
        <v>267</v>
      </c>
      <c r="B117" s="23" t="s">
        <v>88</v>
      </c>
      <c r="C117" s="6" t="s">
        <v>108</v>
      </c>
      <c r="D117" s="6" t="s">
        <v>110</v>
      </c>
      <c r="E117" s="6" t="s">
        <v>265</v>
      </c>
      <c r="F117" s="27"/>
      <c r="G117" s="7">
        <f>SUM(G118+0)</f>
        <v>1961</v>
      </c>
      <c r="H117" s="7">
        <f>SUM(H118+0)</f>
        <v>62.5</v>
      </c>
      <c r="I117" s="7">
        <f>SUM(I118+0)</f>
        <v>0</v>
      </c>
    </row>
    <row r="118" spans="1:9" ht="46.5">
      <c r="A118" s="22" t="s">
        <v>128</v>
      </c>
      <c r="B118" s="23" t="s">
        <v>88</v>
      </c>
      <c r="C118" s="6" t="s">
        <v>108</v>
      </c>
      <c r="D118" s="6" t="s">
        <v>110</v>
      </c>
      <c r="E118" s="6" t="s">
        <v>265</v>
      </c>
      <c r="F118" s="27">
        <v>244</v>
      </c>
      <c r="G118" s="7">
        <v>1961</v>
      </c>
      <c r="H118" s="7">
        <v>62.5</v>
      </c>
      <c r="I118" s="7">
        <v>0</v>
      </c>
    </row>
    <row r="119" spans="1:9" ht="35.25" customHeight="1">
      <c r="A119" s="22" t="s">
        <v>268</v>
      </c>
      <c r="B119" s="23" t="s">
        <v>88</v>
      </c>
      <c r="C119" s="6" t="s">
        <v>108</v>
      </c>
      <c r="D119" s="6" t="s">
        <v>110</v>
      </c>
      <c r="E119" s="6" t="s">
        <v>266</v>
      </c>
      <c r="F119" s="27"/>
      <c r="G119" s="7">
        <f>SUM(G120+0)</f>
        <v>38.4</v>
      </c>
      <c r="H119" s="7">
        <f>SUM(H120+0)</f>
        <v>0</v>
      </c>
      <c r="I119" s="7">
        <f>SUM(I120+0)</f>
        <v>0</v>
      </c>
    </row>
    <row r="120" spans="1:9" ht="15">
      <c r="A120" s="22" t="s">
        <v>231</v>
      </c>
      <c r="B120" s="23" t="s">
        <v>88</v>
      </c>
      <c r="C120" s="6" t="s">
        <v>108</v>
      </c>
      <c r="D120" s="6" t="s">
        <v>110</v>
      </c>
      <c r="E120" s="6" t="s">
        <v>266</v>
      </c>
      <c r="F120" s="27">
        <v>244</v>
      </c>
      <c r="G120" s="7">
        <v>38.4</v>
      </c>
      <c r="H120" s="7">
        <v>0</v>
      </c>
      <c r="I120" s="36">
        <v>0</v>
      </c>
    </row>
    <row r="121" spans="1:9" ht="110.25" customHeight="1">
      <c r="A121" s="29" t="s">
        <v>219</v>
      </c>
      <c r="B121" s="23" t="s">
        <v>88</v>
      </c>
      <c r="C121" s="6" t="s">
        <v>108</v>
      </c>
      <c r="D121" s="6" t="s">
        <v>110</v>
      </c>
      <c r="E121" s="4" t="s">
        <v>120</v>
      </c>
      <c r="F121" s="28"/>
      <c r="G121" s="7">
        <f>SUM(0+G122)</f>
        <v>2844.1000000000004</v>
      </c>
      <c r="H121" s="7">
        <f>SUM(0+H122)</f>
        <v>3240.8999999999996</v>
      </c>
      <c r="I121" s="7">
        <f>SUM(0+I122)</f>
        <v>3437.5</v>
      </c>
    </row>
    <row r="122" spans="1:9" ht="30.75">
      <c r="A122" s="22" t="s">
        <v>65</v>
      </c>
      <c r="B122" s="23" t="s">
        <v>88</v>
      </c>
      <c r="C122" s="6" t="s">
        <v>108</v>
      </c>
      <c r="D122" s="6" t="s">
        <v>110</v>
      </c>
      <c r="E122" s="6" t="s">
        <v>67</v>
      </c>
      <c r="F122" s="27"/>
      <c r="G122" s="7">
        <f>SUM(G123+G125+G127+G129+G131)</f>
        <v>2844.1000000000004</v>
      </c>
      <c r="H122" s="7">
        <f>SUM(H123+H125+H129+H131)</f>
        <v>3240.8999999999996</v>
      </c>
      <c r="I122" s="7">
        <f>SUM(I123+I125+I129+I131)</f>
        <v>3437.5</v>
      </c>
    </row>
    <row r="123" spans="1:9" ht="66" customHeight="1">
      <c r="A123" s="22" t="s">
        <v>66</v>
      </c>
      <c r="B123" s="23" t="s">
        <v>88</v>
      </c>
      <c r="C123" s="6" t="s">
        <v>108</v>
      </c>
      <c r="D123" s="6" t="s">
        <v>110</v>
      </c>
      <c r="E123" s="6" t="s">
        <v>68</v>
      </c>
      <c r="F123" s="27"/>
      <c r="G123" s="7">
        <f>SUM(G124+0)</f>
        <v>1985.9</v>
      </c>
      <c r="H123" s="7">
        <f>SUM(H124+0)</f>
        <v>2062.6</v>
      </c>
      <c r="I123" s="7">
        <f>SUM(I124+0)</f>
        <v>2259.2</v>
      </c>
    </row>
    <row r="124" spans="1:9" ht="15">
      <c r="A124" s="22" t="s">
        <v>231</v>
      </c>
      <c r="B124" s="23" t="s">
        <v>88</v>
      </c>
      <c r="C124" s="6" t="s">
        <v>108</v>
      </c>
      <c r="D124" s="6" t="s">
        <v>110</v>
      </c>
      <c r="E124" s="6" t="s">
        <v>68</v>
      </c>
      <c r="F124" s="27">
        <v>244</v>
      </c>
      <c r="G124" s="7">
        <v>1985.9</v>
      </c>
      <c r="H124" s="35">
        <v>2062.6</v>
      </c>
      <c r="I124" s="35">
        <v>2259.2</v>
      </c>
    </row>
    <row r="125" spans="1:9" ht="66" customHeight="1">
      <c r="A125" s="22" t="s">
        <v>69</v>
      </c>
      <c r="B125" s="23" t="s">
        <v>88</v>
      </c>
      <c r="C125" s="6" t="s">
        <v>108</v>
      </c>
      <c r="D125" s="6" t="s">
        <v>110</v>
      </c>
      <c r="E125" s="6" t="s">
        <v>70</v>
      </c>
      <c r="F125" s="27"/>
      <c r="G125" s="7">
        <f>SUM(G126+0)</f>
        <v>100</v>
      </c>
      <c r="H125" s="7">
        <f>SUM(H126+0)</f>
        <v>100</v>
      </c>
      <c r="I125" s="7">
        <f>SUM(I126+0)</f>
        <v>100</v>
      </c>
    </row>
    <row r="126" spans="1:9" ht="15">
      <c r="A126" s="22" t="s">
        <v>231</v>
      </c>
      <c r="B126" s="23" t="s">
        <v>88</v>
      </c>
      <c r="C126" s="6" t="s">
        <v>108</v>
      </c>
      <c r="D126" s="6" t="s">
        <v>110</v>
      </c>
      <c r="E126" s="6" t="s">
        <v>70</v>
      </c>
      <c r="F126" s="27">
        <v>244</v>
      </c>
      <c r="G126" s="7">
        <v>100</v>
      </c>
      <c r="H126" s="7">
        <v>100</v>
      </c>
      <c r="I126" s="7">
        <v>100</v>
      </c>
    </row>
    <row r="127" spans="1:9" ht="46.5">
      <c r="A127" s="43" t="s">
        <v>240</v>
      </c>
      <c r="B127" s="23" t="s">
        <v>88</v>
      </c>
      <c r="C127" s="6" t="s">
        <v>108</v>
      </c>
      <c r="D127" s="6" t="s">
        <v>110</v>
      </c>
      <c r="E127" s="6" t="s">
        <v>278</v>
      </c>
      <c r="F127" s="27"/>
      <c r="G127" s="7">
        <f>SUM(G128+0)</f>
        <v>100</v>
      </c>
      <c r="H127" s="7"/>
      <c r="I127" s="7"/>
    </row>
    <row r="128" spans="1:9" ht="15">
      <c r="A128" s="22" t="s">
        <v>231</v>
      </c>
      <c r="B128" s="23" t="s">
        <v>88</v>
      </c>
      <c r="C128" s="6" t="s">
        <v>108</v>
      </c>
      <c r="D128" s="6" t="s">
        <v>110</v>
      </c>
      <c r="E128" s="6" t="s">
        <v>278</v>
      </c>
      <c r="F128" s="27">
        <v>244</v>
      </c>
      <c r="G128" s="7">
        <v>100</v>
      </c>
      <c r="H128" s="7"/>
      <c r="I128" s="7"/>
    </row>
    <row r="129" spans="1:9" ht="46.5">
      <c r="A129" s="22" t="s">
        <v>141</v>
      </c>
      <c r="B129" s="23" t="s">
        <v>88</v>
      </c>
      <c r="C129" s="6" t="s">
        <v>108</v>
      </c>
      <c r="D129" s="6" t="s">
        <v>110</v>
      </c>
      <c r="E129" s="6" t="s">
        <v>142</v>
      </c>
      <c r="F129" s="27"/>
      <c r="G129" s="7">
        <f>SUM(G130+0)</f>
        <v>558.2</v>
      </c>
      <c r="H129" s="7">
        <f>SUM(H130+0)</f>
        <v>978.3</v>
      </c>
      <c r="I129" s="7">
        <f>SUM(I130+0)</f>
        <v>978.3</v>
      </c>
    </row>
    <row r="130" spans="1:9" ht="15">
      <c r="A130" s="22" t="s">
        <v>231</v>
      </c>
      <c r="B130" s="23" t="s">
        <v>88</v>
      </c>
      <c r="C130" s="6" t="s">
        <v>108</v>
      </c>
      <c r="D130" s="6" t="s">
        <v>110</v>
      </c>
      <c r="E130" s="6" t="s">
        <v>142</v>
      </c>
      <c r="F130" s="27">
        <v>244</v>
      </c>
      <c r="G130" s="7">
        <v>558.2</v>
      </c>
      <c r="H130" s="7">
        <v>978.3</v>
      </c>
      <c r="I130" s="7">
        <v>978.3</v>
      </c>
    </row>
    <row r="131" spans="1:9" ht="61.5" customHeight="1">
      <c r="A131" s="22" t="s">
        <v>143</v>
      </c>
      <c r="B131" s="23" t="s">
        <v>88</v>
      </c>
      <c r="C131" s="6" t="s">
        <v>108</v>
      </c>
      <c r="D131" s="6" t="s">
        <v>110</v>
      </c>
      <c r="E131" s="6" t="s">
        <v>142</v>
      </c>
      <c r="F131" s="27"/>
      <c r="G131" s="7">
        <f>SUM(G132+0)</f>
        <v>100</v>
      </c>
      <c r="H131" s="7">
        <f>SUM(H132+0)</f>
        <v>100</v>
      </c>
      <c r="I131" s="7">
        <f>SUM(I132+0)</f>
        <v>100</v>
      </c>
    </row>
    <row r="132" spans="1:9" ht="15">
      <c r="A132" s="22" t="s">
        <v>231</v>
      </c>
      <c r="B132" s="23" t="s">
        <v>88</v>
      </c>
      <c r="C132" s="6" t="s">
        <v>108</v>
      </c>
      <c r="D132" s="6" t="s">
        <v>110</v>
      </c>
      <c r="E132" s="6" t="s">
        <v>142</v>
      </c>
      <c r="F132" s="27">
        <v>244</v>
      </c>
      <c r="G132" s="7">
        <v>100</v>
      </c>
      <c r="H132" s="7">
        <v>100</v>
      </c>
      <c r="I132" s="7">
        <v>100</v>
      </c>
    </row>
    <row r="133" spans="1:9" ht="30.75">
      <c r="A133" s="11" t="s">
        <v>71</v>
      </c>
      <c r="B133" s="23" t="s">
        <v>88</v>
      </c>
      <c r="C133" s="6" t="s">
        <v>108</v>
      </c>
      <c r="D133" s="6" t="s">
        <v>86</v>
      </c>
      <c r="E133" s="6"/>
      <c r="F133" s="6"/>
      <c r="G133" s="7">
        <f>SUM(G134+0)</f>
        <v>1180</v>
      </c>
      <c r="H133" s="7">
        <f>SUM(H134+0)</f>
        <v>225</v>
      </c>
      <c r="I133" s="7">
        <f>SUM(I134+0)</f>
        <v>225</v>
      </c>
    </row>
    <row r="134" spans="1:9" ht="112.5" customHeight="1">
      <c r="A134" s="29" t="s">
        <v>154</v>
      </c>
      <c r="B134" s="23" t="s">
        <v>88</v>
      </c>
      <c r="C134" s="6" t="s">
        <v>108</v>
      </c>
      <c r="D134" s="6" t="s">
        <v>86</v>
      </c>
      <c r="E134" s="4" t="s">
        <v>155</v>
      </c>
      <c r="F134" s="28"/>
      <c r="G134" s="7">
        <f>SUM(G135+G144)</f>
        <v>1180</v>
      </c>
      <c r="H134" s="7">
        <f>SUM(H135+H144)</f>
        <v>225</v>
      </c>
      <c r="I134" s="7">
        <f>SUM(I135+I144)</f>
        <v>225</v>
      </c>
    </row>
    <row r="135" spans="1:9" ht="66" customHeight="1">
      <c r="A135" s="24" t="s">
        <v>156</v>
      </c>
      <c r="B135" s="23" t="s">
        <v>88</v>
      </c>
      <c r="C135" s="6" t="s">
        <v>108</v>
      </c>
      <c r="D135" s="6" t="s">
        <v>86</v>
      </c>
      <c r="E135" s="30" t="s">
        <v>157</v>
      </c>
      <c r="F135" s="28"/>
      <c r="G135" s="7">
        <f>SUM(G136+G141)</f>
        <v>990</v>
      </c>
      <c r="H135" s="7">
        <f>SUM(H136+H141)</f>
        <v>95</v>
      </c>
      <c r="I135" s="7">
        <f>SUM(I136+I141)</f>
        <v>95</v>
      </c>
    </row>
    <row r="136" spans="1:9" ht="50.25" customHeight="1">
      <c r="A136" s="22" t="s">
        <v>173</v>
      </c>
      <c r="B136" s="23" t="s">
        <v>88</v>
      </c>
      <c r="C136" s="6" t="s">
        <v>108</v>
      </c>
      <c r="D136" s="6" t="s">
        <v>86</v>
      </c>
      <c r="E136" s="30" t="s">
        <v>172</v>
      </c>
      <c r="F136" s="28"/>
      <c r="G136" s="7">
        <f>SUM(G137+G139)</f>
        <v>940</v>
      </c>
      <c r="H136" s="7">
        <f aca="true" t="shared" si="10" ref="G136:I137">SUM(H137+0)</f>
        <v>45</v>
      </c>
      <c r="I136" s="7">
        <f t="shared" si="10"/>
        <v>45</v>
      </c>
    </row>
    <row r="137" spans="1:9" ht="45.75" customHeight="1">
      <c r="A137" s="22" t="s">
        <v>55</v>
      </c>
      <c r="B137" s="23" t="s">
        <v>88</v>
      </c>
      <c r="C137" s="6" t="s">
        <v>108</v>
      </c>
      <c r="D137" s="6" t="s">
        <v>86</v>
      </c>
      <c r="E137" s="30" t="s">
        <v>174</v>
      </c>
      <c r="F137" s="28"/>
      <c r="G137" s="7">
        <f t="shared" si="10"/>
        <v>40</v>
      </c>
      <c r="H137" s="7">
        <f t="shared" si="10"/>
        <v>45</v>
      </c>
      <c r="I137" s="7">
        <f t="shared" si="10"/>
        <v>45</v>
      </c>
    </row>
    <row r="138" spans="1:9" ht="19.5" customHeight="1">
      <c r="A138" s="22" t="s">
        <v>231</v>
      </c>
      <c r="B138" s="23" t="s">
        <v>88</v>
      </c>
      <c r="C138" s="6" t="s">
        <v>108</v>
      </c>
      <c r="D138" s="6" t="s">
        <v>86</v>
      </c>
      <c r="E138" s="30" t="s">
        <v>174</v>
      </c>
      <c r="F138" s="31">
        <v>244</v>
      </c>
      <c r="G138" s="7">
        <v>40</v>
      </c>
      <c r="H138" s="36">
        <v>45</v>
      </c>
      <c r="I138" s="36">
        <v>45</v>
      </c>
    </row>
    <row r="139" spans="1:9" ht="96.75" customHeight="1">
      <c r="A139" s="11" t="s">
        <v>269</v>
      </c>
      <c r="B139" s="23" t="s">
        <v>88</v>
      </c>
      <c r="C139" s="6" t="s">
        <v>108</v>
      </c>
      <c r="D139" s="6" t="s">
        <v>86</v>
      </c>
      <c r="E139" s="30" t="s">
        <v>261</v>
      </c>
      <c r="F139" s="31"/>
      <c r="G139" s="7">
        <f>SUM(G140+0)</f>
        <v>900</v>
      </c>
      <c r="H139" s="7">
        <f>SUM(H140+0)</f>
        <v>0</v>
      </c>
      <c r="I139" s="7">
        <f>SUM(I140+0)</f>
        <v>0</v>
      </c>
    </row>
    <row r="140" spans="1:9" ht="19.5" customHeight="1">
      <c r="A140" s="22" t="s">
        <v>231</v>
      </c>
      <c r="B140" s="23" t="s">
        <v>88</v>
      </c>
      <c r="C140" s="6" t="s">
        <v>108</v>
      </c>
      <c r="D140" s="6" t="s">
        <v>86</v>
      </c>
      <c r="E140" s="30" t="s">
        <v>261</v>
      </c>
      <c r="F140" s="31">
        <v>244</v>
      </c>
      <c r="G140" s="7">
        <v>900</v>
      </c>
      <c r="H140" s="36">
        <v>0</v>
      </c>
      <c r="I140" s="36">
        <v>0</v>
      </c>
    </row>
    <row r="141" spans="1:9" ht="46.5">
      <c r="A141" s="22" t="s">
        <v>72</v>
      </c>
      <c r="B141" s="23" t="s">
        <v>88</v>
      </c>
      <c r="C141" s="6" t="s">
        <v>108</v>
      </c>
      <c r="D141" s="6" t="s">
        <v>86</v>
      </c>
      <c r="E141" s="30" t="s">
        <v>175</v>
      </c>
      <c r="F141" s="27"/>
      <c r="G141" s="7">
        <v>50</v>
      </c>
      <c r="H141" s="7">
        <v>50</v>
      </c>
      <c r="I141" s="7">
        <v>50</v>
      </c>
    </row>
    <row r="142" spans="1:9" ht="62.25">
      <c r="A142" s="22" t="s">
        <v>134</v>
      </c>
      <c r="B142" s="23" t="s">
        <v>88</v>
      </c>
      <c r="C142" s="6" t="s">
        <v>108</v>
      </c>
      <c r="D142" s="6" t="s">
        <v>86</v>
      </c>
      <c r="E142" s="30" t="s">
        <v>176</v>
      </c>
      <c r="F142" s="27"/>
      <c r="G142" s="7">
        <v>50</v>
      </c>
      <c r="H142" s="7">
        <v>50</v>
      </c>
      <c r="I142" s="7">
        <v>50</v>
      </c>
    </row>
    <row r="143" spans="1:9" ht="78">
      <c r="A143" s="22" t="s">
        <v>144</v>
      </c>
      <c r="B143" s="23" t="s">
        <v>88</v>
      </c>
      <c r="C143" s="6" t="s">
        <v>108</v>
      </c>
      <c r="D143" s="6" t="s">
        <v>86</v>
      </c>
      <c r="E143" s="30" t="s">
        <v>176</v>
      </c>
      <c r="F143" s="27">
        <v>631</v>
      </c>
      <c r="G143" s="7">
        <v>50</v>
      </c>
      <c r="H143" s="7">
        <v>50</v>
      </c>
      <c r="I143" s="7">
        <v>50</v>
      </c>
    </row>
    <row r="144" spans="1:9" ht="62.25">
      <c r="A144" s="22" t="s">
        <v>185</v>
      </c>
      <c r="B144" s="23" t="s">
        <v>88</v>
      </c>
      <c r="C144" s="6" t="s">
        <v>108</v>
      </c>
      <c r="D144" s="6" t="s">
        <v>86</v>
      </c>
      <c r="E144" s="6" t="s">
        <v>186</v>
      </c>
      <c r="F144" s="27"/>
      <c r="G144" s="7">
        <f>SUM(G145+0)</f>
        <v>190</v>
      </c>
      <c r="H144" s="7">
        <f aca="true" t="shared" si="11" ref="H144:I146">SUM(H145+0)</f>
        <v>130</v>
      </c>
      <c r="I144" s="7">
        <f t="shared" si="11"/>
        <v>130</v>
      </c>
    </row>
    <row r="145" spans="1:9" ht="30.75">
      <c r="A145" s="22" t="s">
        <v>5</v>
      </c>
      <c r="B145" s="23" t="s">
        <v>88</v>
      </c>
      <c r="C145" s="6" t="s">
        <v>108</v>
      </c>
      <c r="D145" s="6" t="s">
        <v>86</v>
      </c>
      <c r="E145" s="6" t="s">
        <v>198</v>
      </c>
      <c r="F145" s="27"/>
      <c r="G145" s="7">
        <f>SUM(G146+0)</f>
        <v>190</v>
      </c>
      <c r="H145" s="7">
        <f t="shared" si="11"/>
        <v>130</v>
      </c>
      <c r="I145" s="7">
        <f t="shared" si="11"/>
        <v>130</v>
      </c>
    </row>
    <row r="146" spans="1:9" ht="48" customHeight="1">
      <c r="A146" s="22" t="s">
        <v>200</v>
      </c>
      <c r="B146" s="23" t="s">
        <v>88</v>
      </c>
      <c r="C146" s="6" t="s">
        <v>108</v>
      </c>
      <c r="D146" s="6" t="s">
        <v>86</v>
      </c>
      <c r="E146" s="6" t="s">
        <v>199</v>
      </c>
      <c r="F146" s="27"/>
      <c r="G146" s="7">
        <f>SUM(G147+0)</f>
        <v>190</v>
      </c>
      <c r="H146" s="7">
        <f t="shared" si="11"/>
        <v>130</v>
      </c>
      <c r="I146" s="7">
        <f t="shared" si="11"/>
        <v>130</v>
      </c>
    </row>
    <row r="147" spans="1:9" ht="15">
      <c r="A147" s="22" t="s">
        <v>231</v>
      </c>
      <c r="B147" s="23" t="s">
        <v>88</v>
      </c>
      <c r="C147" s="6" t="s">
        <v>108</v>
      </c>
      <c r="D147" s="6" t="s">
        <v>86</v>
      </c>
      <c r="E147" s="30" t="s">
        <v>199</v>
      </c>
      <c r="F147" s="27">
        <v>244</v>
      </c>
      <c r="G147" s="7">
        <v>190</v>
      </c>
      <c r="H147" s="7">
        <v>130</v>
      </c>
      <c r="I147" s="7">
        <v>130</v>
      </c>
    </row>
    <row r="148" spans="1:9" ht="30.75">
      <c r="A148" s="11" t="s">
        <v>81</v>
      </c>
      <c r="B148" s="23" t="s">
        <v>88</v>
      </c>
      <c r="C148" s="6" t="s">
        <v>116</v>
      </c>
      <c r="D148" s="6" t="s">
        <v>103</v>
      </c>
      <c r="E148" s="6"/>
      <c r="F148" s="6"/>
      <c r="G148" s="7">
        <f>SUM(G149+G155+G168)</f>
        <v>11096.8</v>
      </c>
      <c r="H148" s="7">
        <f>SUM(H149+H155+H168)</f>
        <v>7558.2</v>
      </c>
      <c r="I148" s="7">
        <f>SUM(I149+I155+I168)</f>
        <v>7756</v>
      </c>
    </row>
    <row r="149" spans="1:9" ht="15">
      <c r="A149" s="11" t="s">
        <v>82</v>
      </c>
      <c r="B149" s="23" t="s">
        <v>88</v>
      </c>
      <c r="C149" s="6" t="s">
        <v>116</v>
      </c>
      <c r="D149" s="6" t="s">
        <v>102</v>
      </c>
      <c r="E149" s="6"/>
      <c r="F149" s="6"/>
      <c r="G149" s="7">
        <f>SUM(G150+0)</f>
        <v>200</v>
      </c>
      <c r="H149" s="7">
        <f aca="true" t="shared" si="12" ref="H149:I153">SUM(H150+0)</f>
        <v>250</v>
      </c>
      <c r="I149" s="7">
        <f t="shared" si="12"/>
        <v>250</v>
      </c>
    </row>
    <row r="150" spans="1:9" ht="114" customHeight="1">
      <c r="A150" s="29" t="s">
        <v>154</v>
      </c>
      <c r="B150" s="23" t="s">
        <v>88</v>
      </c>
      <c r="C150" s="6" t="s">
        <v>116</v>
      </c>
      <c r="D150" s="6" t="s">
        <v>102</v>
      </c>
      <c r="E150" s="4" t="s">
        <v>155</v>
      </c>
      <c r="F150" s="6"/>
      <c r="G150" s="7">
        <f>SUM(G151+0)</f>
        <v>200</v>
      </c>
      <c r="H150" s="7">
        <f t="shared" si="12"/>
        <v>250</v>
      </c>
      <c r="I150" s="7">
        <f t="shared" si="12"/>
        <v>250</v>
      </c>
    </row>
    <row r="151" spans="1:9" ht="108.75">
      <c r="A151" s="22" t="s">
        <v>177</v>
      </c>
      <c r="B151" s="23" t="s">
        <v>88</v>
      </c>
      <c r="C151" s="6" t="s">
        <v>116</v>
      </c>
      <c r="D151" s="6" t="s">
        <v>102</v>
      </c>
      <c r="E151" s="6" t="s">
        <v>178</v>
      </c>
      <c r="F151" s="6"/>
      <c r="G151" s="7">
        <f>SUM(G152+0)</f>
        <v>200</v>
      </c>
      <c r="H151" s="7">
        <f t="shared" si="12"/>
        <v>250</v>
      </c>
      <c r="I151" s="7">
        <f t="shared" si="12"/>
        <v>250</v>
      </c>
    </row>
    <row r="152" spans="1:9" ht="46.5">
      <c r="A152" s="22" t="s">
        <v>0</v>
      </c>
      <c r="B152" s="23" t="s">
        <v>88</v>
      </c>
      <c r="C152" s="6" t="s">
        <v>116</v>
      </c>
      <c r="D152" s="6" t="s">
        <v>102</v>
      </c>
      <c r="E152" s="6" t="s">
        <v>179</v>
      </c>
      <c r="F152" s="6"/>
      <c r="G152" s="7">
        <f>SUM(G153+0)</f>
        <v>200</v>
      </c>
      <c r="H152" s="7">
        <f t="shared" si="12"/>
        <v>250</v>
      </c>
      <c r="I152" s="7">
        <f t="shared" si="12"/>
        <v>250</v>
      </c>
    </row>
    <row r="153" spans="1:9" ht="46.5">
      <c r="A153" s="22" t="s">
        <v>1</v>
      </c>
      <c r="B153" s="23" t="s">
        <v>88</v>
      </c>
      <c r="C153" s="6" t="s">
        <v>116</v>
      </c>
      <c r="D153" s="6" t="s">
        <v>102</v>
      </c>
      <c r="E153" s="6" t="s">
        <v>180</v>
      </c>
      <c r="F153" s="27"/>
      <c r="G153" s="7">
        <f>SUM(G154+0)</f>
        <v>200</v>
      </c>
      <c r="H153" s="7">
        <f t="shared" si="12"/>
        <v>250</v>
      </c>
      <c r="I153" s="7">
        <f t="shared" si="12"/>
        <v>250</v>
      </c>
    </row>
    <row r="154" spans="1:9" ht="15">
      <c r="A154" s="22" t="s">
        <v>231</v>
      </c>
      <c r="B154" s="23" t="s">
        <v>88</v>
      </c>
      <c r="C154" s="6" t="s">
        <v>116</v>
      </c>
      <c r="D154" s="6" t="s">
        <v>102</v>
      </c>
      <c r="E154" s="6" t="s">
        <v>180</v>
      </c>
      <c r="F154" s="27">
        <v>244</v>
      </c>
      <c r="G154" s="7">
        <v>200</v>
      </c>
      <c r="H154" s="36">
        <v>250</v>
      </c>
      <c r="I154" s="36">
        <v>250</v>
      </c>
    </row>
    <row r="155" spans="1:9" ht="15">
      <c r="A155" s="11" t="s">
        <v>83</v>
      </c>
      <c r="B155" s="23" t="s">
        <v>88</v>
      </c>
      <c r="C155" s="6" t="s">
        <v>116</v>
      </c>
      <c r="D155" s="6" t="s">
        <v>115</v>
      </c>
      <c r="E155" s="6"/>
      <c r="F155" s="6"/>
      <c r="G155" s="7">
        <f aca="true" t="shared" si="13" ref="G155:I156">SUM(G156+0)</f>
        <v>2172</v>
      </c>
      <c r="H155" s="7">
        <f t="shared" si="13"/>
        <v>696</v>
      </c>
      <c r="I155" s="7">
        <f t="shared" si="13"/>
        <v>696</v>
      </c>
    </row>
    <row r="156" spans="1:9" ht="108.75">
      <c r="A156" s="29" t="s">
        <v>154</v>
      </c>
      <c r="B156" s="23" t="s">
        <v>88</v>
      </c>
      <c r="C156" s="6" t="s">
        <v>116</v>
      </c>
      <c r="D156" s="6" t="s">
        <v>115</v>
      </c>
      <c r="E156" s="4" t="s">
        <v>155</v>
      </c>
      <c r="F156" s="27"/>
      <c r="G156" s="7">
        <f t="shared" si="13"/>
        <v>2172</v>
      </c>
      <c r="H156" s="7">
        <f t="shared" si="13"/>
        <v>696</v>
      </c>
      <c r="I156" s="7">
        <f t="shared" si="13"/>
        <v>696</v>
      </c>
    </row>
    <row r="157" spans="1:9" ht="108.75">
      <c r="A157" s="22" t="s">
        <v>177</v>
      </c>
      <c r="B157" s="23" t="s">
        <v>88</v>
      </c>
      <c r="C157" s="6" t="s">
        <v>116</v>
      </c>
      <c r="D157" s="6" t="s">
        <v>115</v>
      </c>
      <c r="E157" s="6" t="s">
        <v>178</v>
      </c>
      <c r="F157" s="27"/>
      <c r="G157" s="7">
        <f>SUM(G158+G165)</f>
        <v>2172</v>
      </c>
      <c r="H157" s="7">
        <f>SUM(H158+H165)</f>
        <v>696</v>
      </c>
      <c r="I157" s="7">
        <f>SUM(I158+I165)</f>
        <v>696</v>
      </c>
    </row>
    <row r="158" spans="1:9" ht="46.5">
      <c r="A158" s="22" t="s">
        <v>181</v>
      </c>
      <c r="B158" s="23" t="s">
        <v>88</v>
      </c>
      <c r="C158" s="6" t="s">
        <v>116</v>
      </c>
      <c r="D158" s="6" t="s">
        <v>115</v>
      </c>
      <c r="E158" s="6" t="s">
        <v>182</v>
      </c>
      <c r="F158" s="27"/>
      <c r="G158" s="7">
        <f>SUM(G159+G161+G163)</f>
        <v>1776</v>
      </c>
      <c r="H158" s="7">
        <f>SUM(H159+H161+H163)</f>
        <v>300</v>
      </c>
      <c r="I158" s="7">
        <f>SUM(I159+I161+I163)</f>
        <v>300</v>
      </c>
    </row>
    <row r="159" spans="1:9" ht="62.25">
      <c r="A159" s="22" t="s">
        <v>2</v>
      </c>
      <c r="B159" s="23" t="s">
        <v>88</v>
      </c>
      <c r="C159" s="6" t="s">
        <v>116</v>
      </c>
      <c r="D159" s="6" t="s">
        <v>115</v>
      </c>
      <c r="E159" s="6" t="s">
        <v>183</v>
      </c>
      <c r="F159" s="27"/>
      <c r="G159" s="7">
        <f>SUM(G160+0)</f>
        <v>20</v>
      </c>
      <c r="H159" s="7">
        <f>SUM(H160+0)</f>
        <v>100</v>
      </c>
      <c r="I159" s="7">
        <f>SUM(I160+0)</f>
        <v>100</v>
      </c>
    </row>
    <row r="160" spans="1:9" ht="15">
      <c r="A160" s="22" t="s">
        <v>231</v>
      </c>
      <c r="B160" s="23" t="s">
        <v>88</v>
      </c>
      <c r="C160" s="6" t="s">
        <v>116</v>
      </c>
      <c r="D160" s="6" t="s">
        <v>115</v>
      </c>
      <c r="E160" s="6" t="s">
        <v>183</v>
      </c>
      <c r="F160" s="27">
        <v>244</v>
      </c>
      <c r="G160" s="7">
        <v>20</v>
      </c>
      <c r="H160" s="7">
        <v>100</v>
      </c>
      <c r="I160" s="7">
        <v>100</v>
      </c>
    </row>
    <row r="161" spans="1:9" ht="78">
      <c r="A161" s="22" t="s">
        <v>153</v>
      </c>
      <c r="B161" s="23" t="s">
        <v>88</v>
      </c>
      <c r="C161" s="6" t="s">
        <v>116</v>
      </c>
      <c r="D161" s="6" t="s">
        <v>115</v>
      </c>
      <c r="E161" s="6" t="s">
        <v>224</v>
      </c>
      <c r="F161" s="27"/>
      <c r="G161" s="7">
        <f>SUM(G162+0)</f>
        <v>0</v>
      </c>
      <c r="H161" s="7">
        <f>SUM(H162+0)</f>
        <v>200</v>
      </c>
      <c r="I161" s="7">
        <f>SUM(I162+0)</f>
        <v>200</v>
      </c>
    </row>
    <row r="162" spans="1:9" ht="46.5">
      <c r="A162" s="22" t="s">
        <v>151</v>
      </c>
      <c r="B162" s="23" t="s">
        <v>88</v>
      </c>
      <c r="C162" s="6" t="s">
        <v>116</v>
      </c>
      <c r="D162" s="6" t="s">
        <v>115</v>
      </c>
      <c r="E162" s="6" t="s">
        <v>224</v>
      </c>
      <c r="F162" s="27">
        <v>243</v>
      </c>
      <c r="G162" s="7">
        <v>0</v>
      </c>
      <c r="H162" s="7">
        <v>200</v>
      </c>
      <c r="I162" s="7">
        <v>200</v>
      </c>
    </row>
    <row r="163" spans="1:9" ht="66.75" customHeight="1">
      <c r="A163" s="22" t="s">
        <v>271</v>
      </c>
      <c r="B163" s="23" t="s">
        <v>88</v>
      </c>
      <c r="C163" s="6" t="s">
        <v>116</v>
      </c>
      <c r="D163" s="6" t="s">
        <v>115</v>
      </c>
      <c r="E163" s="6" t="s">
        <v>270</v>
      </c>
      <c r="F163" s="27"/>
      <c r="G163" s="7">
        <f>SUM(G164+0)</f>
        <v>1756</v>
      </c>
      <c r="H163" s="7">
        <f>SUM(H164+0)</f>
        <v>0</v>
      </c>
      <c r="I163" s="7">
        <f>SUM(I164+0)</f>
        <v>0</v>
      </c>
    </row>
    <row r="164" spans="1:9" ht="46.5">
      <c r="A164" s="22" t="s">
        <v>151</v>
      </c>
      <c r="B164" s="23" t="s">
        <v>88</v>
      </c>
      <c r="C164" s="6" t="s">
        <v>116</v>
      </c>
      <c r="D164" s="6" t="s">
        <v>115</v>
      </c>
      <c r="E164" s="6" t="s">
        <v>270</v>
      </c>
      <c r="F164" s="27">
        <v>414</v>
      </c>
      <c r="G164" s="7">
        <v>1756</v>
      </c>
      <c r="H164" s="7">
        <v>0</v>
      </c>
      <c r="I164" s="7">
        <v>0</v>
      </c>
    </row>
    <row r="165" spans="1:9" ht="46.5">
      <c r="A165" s="22" t="s">
        <v>0</v>
      </c>
      <c r="B165" s="23" t="s">
        <v>88</v>
      </c>
      <c r="C165" s="6" t="s">
        <v>116</v>
      </c>
      <c r="D165" s="6" t="s">
        <v>115</v>
      </c>
      <c r="E165" s="6" t="s">
        <v>179</v>
      </c>
      <c r="F165" s="27"/>
      <c r="G165" s="7">
        <f aca="true" t="shared" si="14" ref="G165:I166">SUM(G166+0)</f>
        <v>396</v>
      </c>
      <c r="H165" s="7">
        <f t="shared" si="14"/>
        <v>396</v>
      </c>
      <c r="I165" s="7">
        <f t="shared" si="14"/>
        <v>396</v>
      </c>
    </row>
    <row r="166" spans="1:9" ht="30.75">
      <c r="A166" s="22" t="s">
        <v>3</v>
      </c>
      <c r="B166" s="23" t="s">
        <v>88</v>
      </c>
      <c r="C166" s="6" t="s">
        <v>116</v>
      </c>
      <c r="D166" s="6" t="s">
        <v>115</v>
      </c>
      <c r="E166" s="6" t="s">
        <v>184</v>
      </c>
      <c r="F166" s="27"/>
      <c r="G166" s="7">
        <f t="shared" si="14"/>
        <v>396</v>
      </c>
      <c r="H166" s="7">
        <f t="shared" si="14"/>
        <v>396</v>
      </c>
      <c r="I166" s="7">
        <f t="shared" si="14"/>
        <v>396</v>
      </c>
    </row>
    <row r="167" spans="1:9" ht="78">
      <c r="A167" s="22" t="s">
        <v>144</v>
      </c>
      <c r="B167" s="23" t="s">
        <v>88</v>
      </c>
      <c r="C167" s="6" t="s">
        <v>116</v>
      </c>
      <c r="D167" s="6" t="s">
        <v>115</v>
      </c>
      <c r="E167" s="6" t="s">
        <v>184</v>
      </c>
      <c r="F167" s="27">
        <v>811</v>
      </c>
      <c r="G167" s="7">
        <v>396</v>
      </c>
      <c r="H167" s="7">
        <v>396</v>
      </c>
      <c r="I167" s="7">
        <v>396</v>
      </c>
    </row>
    <row r="168" spans="1:9" ht="15">
      <c r="A168" s="12" t="s">
        <v>84</v>
      </c>
      <c r="B168" s="23" t="s">
        <v>88</v>
      </c>
      <c r="C168" s="6" t="s">
        <v>116</v>
      </c>
      <c r="D168" s="6" t="s">
        <v>119</v>
      </c>
      <c r="E168" s="6"/>
      <c r="F168" s="6"/>
      <c r="G168" s="7">
        <f>SUM(G169+G174+G185)</f>
        <v>8724.8</v>
      </c>
      <c r="H168" s="7">
        <f>SUM(H169+H174+H185)</f>
        <v>6612.2</v>
      </c>
      <c r="I168" s="7">
        <f>SUM(I169+I174+I185)</f>
        <v>6810</v>
      </c>
    </row>
    <row r="169" spans="1:9" ht="108.75">
      <c r="A169" s="9" t="s">
        <v>257</v>
      </c>
      <c r="B169" s="44" t="s">
        <v>88</v>
      </c>
      <c r="C169" s="4" t="s">
        <v>116</v>
      </c>
      <c r="D169" s="4" t="s">
        <v>119</v>
      </c>
      <c r="E169" s="4" t="s">
        <v>73</v>
      </c>
      <c r="F169" s="6"/>
      <c r="G169" s="7">
        <f aca="true" t="shared" si="15" ref="G169:I172">SUM(G170+0)</f>
        <v>300</v>
      </c>
      <c r="H169" s="7">
        <f t="shared" si="15"/>
        <v>300</v>
      </c>
      <c r="I169" s="7">
        <f t="shared" si="15"/>
        <v>300</v>
      </c>
    </row>
    <row r="170" spans="1:9" ht="93">
      <c r="A170" s="12" t="s">
        <v>256</v>
      </c>
      <c r="B170" s="23" t="s">
        <v>88</v>
      </c>
      <c r="C170" s="6" t="s">
        <v>116</v>
      </c>
      <c r="D170" s="6" t="s">
        <v>119</v>
      </c>
      <c r="E170" s="6" t="s">
        <v>255</v>
      </c>
      <c r="F170" s="6"/>
      <c r="G170" s="7">
        <f t="shared" si="15"/>
        <v>300</v>
      </c>
      <c r="H170" s="7">
        <f t="shared" si="15"/>
        <v>300</v>
      </c>
      <c r="I170" s="7">
        <f t="shared" si="15"/>
        <v>300</v>
      </c>
    </row>
    <row r="171" spans="1:9" ht="30.75">
      <c r="A171" s="43" t="s">
        <v>253</v>
      </c>
      <c r="B171" s="23" t="s">
        <v>88</v>
      </c>
      <c r="C171" s="6" t="s">
        <v>116</v>
      </c>
      <c r="D171" s="6" t="s">
        <v>119</v>
      </c>
      <c r="E171" s="6" t="s">
        <v>272</v>
      </c>
      <c r="F171" s="6"/>
      <c r="G171" s="7">
        <f t="shared" si="15"/>
        <v>300</v>
      </c>
      <c r="H171" s="7">
        <f t="shared" si="15"/>
        <v>300</v>
      </c>
      <c r="I171" s="7">
        <f t="shared" si="15"/>
        <v>300</v>
      </c>
    </row>
    <row r="172" spans="1:9" ht="30.75">
      <c r="A172" s="12" t="s">
        <v>254</v>
      </c>
      <c r="B172" s="23" t="s">
        <v>88</v>
      </c>
      <c r="C172" s="6" t="s">
        <v>116</v>
      </c>
      <c r="D172" s="6" t="s">
        <v>119</v>
      </c>
      <c r="E172" s="6" t="s">
        <v>272</v>
      </c>
      <c r="F172" s="6"/>
      <c r="G172" s="7">
        <f t="shared" si="15"/>
        <v>300</v>
      </c>
      <c r="H172" s="7">
        <f t="shared" si="15"/>
        <v>300</v>
      </c>
      <c r="I172" s="7">
        <f t="shared" si="15"/>
        <v>300</v>
      </c>
    </row>
    <row r="173" spans="1:9" ht="15">
      <c r="A173" s="22" t="s">
        <v>231</v>
      </c>
      <c r="B173" s="23" t="s">
        <v>88</v>
      </c>
      <c r="C173" s="6" t="s">
        <v>116</v>
      </c>
      <c r="D173" s="6" t="s">
        <v>119</v>
      </c>
      <c r="E173" s="6" t="s">
        <v>272</v>
      </c>
      <c r="F173" s="6" t="s">
        <v>12</v>
      </c>
      <c r="G173" s="7">
        <v>300</v>
      </c>
      <c r="H173" s="7">
        <v>300</v>
      </c>
      <c r="I173" s="7">
        <v>300</v>
      </c>
    </row>
    <row r="174" spans="1:9" ht="46.5">
      <c r="A174" s="29" t="s">
        <v>218</v>
      </c>
      <c r="B174" s="23" t="s">
        <v>88</v>
      </c>
      <c r="C174" s="6" t="s">
        <v>116</v>
      </c>
      <c r="D174" s="6" t="s">
        <v>119</v>
      </c>
      <c r="E174" s="4" t="s">
        <v>92</v>
      </c>
      <c r="F174" s="6"/>
      <c r="G174" s="7">
        <f>SUM(G175+G180)</f>
        <v>1767.8000000000002</v>
      </c>
      <c r="H174" s="7">
        <f>SUM(H175+H180)</f>
        <v>27.2</v>
      </c>
      <c r="I174" s="7">
        <f>SUM(I175+I180)</f>
        <v>0</v>
      </c>
    </row>
    <row r="175" spans="1:9" ht="30.75">
      <c r="A175" s="22" t="s">
        <v>51</v>
      </c>
      <c r="B175" s="23" t="s">
        <v>88</v>
      </c>
      <c r="C175" s="6" t="s">
        <v>116</v>
      </c>
      <c r="D175" s="6" t="s">
        <v>119</v>
      </c>
      <c r="E175" s="6" t="s">
        <v>52</v>
      </c>
      <c r="F175" s="6"/>
      <c r="G175" s="7">
        <f>SUM(G176+G178)</f>
        <v>684.8000000000001</v>
      </c>
      <c r="H175" s="7">
        <f>SUM(H176+H178)</f>
        <v>0</v>
      </c>
      <c r="I175" s="7">
        <f>SUM(I176+I178)</f>
        <v>0</v>
      </c>
    </row>
    <row r="176" spans="1:9" ht="128.25" customHeight="1">
      <c r="A176" s="22" t="s">
        <v>267</v>
      </c>
      <c r="B176" s="23" t="s">
        <v>88</v>
      </c>
      <c r="C176" s="6" t="s">
        <v>116</v>
      </c>
      <c r="D176" s="6" t="s">
        <v>119</v>
      </c>
      <c r="E176" s="6" t="s">
        <v>265</v>
      </c>
      <c r="F176" s="6"/>
      <c r="G176" s="7">
        <f>SUM(G177+0)</f>
        <v>673.2</v>
      </c>
      <c r="H176" s="7">
        <f>SUM(H177+0)</f>
        <v>0</v>
      </c>
      <c r="I176" s="7">
        <f>SUM(I177+0)</f>
        <v>0</v>
      </c>
    </row>
    <row r="177" spans="1:9" ht="15">
      <c r="A177" s="22" t="s">
        <v>231</v>
      </c>
      <c r="B177" s="23" t="s">
        <v>88</v>
      </c>
      <c r="C177" s="6" t="s">
        <v>116</v>
      </c>
      <c r="D177" s="6" t="s">
        <v>119</v>
      </c>
      <c r="E177" s="6" t="s">
        <v>265</v>
      </c>
      <c r="F177" s="6" t="s">
        <v>12</v>
      </c>
      <c r="G177" s="7">
        <v>673.2</v>
      </c>
      <c r="H177" s="7">
        <v>0</v>
      </c>
      <c r="I177" s="7">
        <v>0</v>
      </c>
    </row>
    <row r="178" spans="1:9" ht="30.75">
      <c r="A178" s="22" t="s">
        <v>268</v>
      </c>
      <c r="B178" s="23" t="s">
        <v>88</v>
      </c>
      <c r="C178" s="6" t="s">
        <v>116</v>
      </c>
      <c r="D178" s="6" t="s">
        <v>119</v>
      </c>
      <c r="E178" s="6" t="s">
        <v>266</v>
      </c>
      <c r="F178" s="6"/>
      <c r="G178" s="7">
        <f>SUM(G179+0)</f>
        <v>11.6</v>
      </c>
      <c r="H178" s="7">
        <f>SUM(H179+0)</f>
        <v>0</v>
      </c>
      <c r="I178" s="7">
        <f>SUM(I179+0)</f>
        <v>0</v>
      </c>
    </row>
    <row r="179" spans="1:9" ht="15">
      <c r="A179" s="22" t="s">
        <v>231</v>
      </c>
      <c r="B179" s="23" t="s">
        <v>88</v>
      </c>
      <c r="C179" s="6" t="s">
        <v>116</v>
      </c>
      <c r="D179" s="6" t="s">
        <v>119</v>
      </c>
      <c r="E179" s="6" t="s">
        <v>266</v>
      </c>
      <c r="F179" s="6" t="s">
        <v>12</v>
      </c>
      <c r="G179" s="7">
        <v>11.6</v>
      </c>
      <c r="H179" s="7">
        <v>0</v>
      </c>
      <c r="I179" s="7">
        <v>0</v>
      </c>
    </row>
    <row r="180" spans="1:9" ht="46.5">
      <c r="A180" s="22" t="s">
        <v>132</v>
      </c>
      <c r="B180" s="23" t="s">
        <v>88</v>
      </c>
      <c r="C180" s="6" t="s">
        <v>116</v>
      </c>
      <c r="D180" s="6" t="s">
        <v>119</v>
      </c>
      <c r="E180" s="6" t="s">
        <v>127</v>
      </c>
      <c r="F180" s="6"/>
      <c r="G180" s="7">
        <f>SUM(G181+G183)</f>
        <v>1083</v>
      </c>
      <c r="H180" s="7">
        <f>SUM(H181+H183)</f>
        <v>27.2</v>
      </c>
      <c r="I180" s="7">
        <f>SUM(I181+I183)</f>
        <v>0</v>
      </c>
    </row>
    <row r="181" spans="1:9" ht="108.75">
      <c r="A181" s="22" t="s">
        <v>251</v>
      </c>
      <c r="B181" s="23" t="s">
        <v>88</v>
      </c>
      <c r="C181" s="6" t="s">
        <v>116</v>
      </c>
      <c r="D181" s="6" t="s">
        <v>119</v>
      </c>
      <c r="E181" s="6" t="s">
        <v>233</v>
      </c>
      <c r="F181" s="6"/>
      <c r="G181" s="7">
        <f>SUM(G182+0)</f>
        <v>1028.8</v>
      </c>
      <c r="H181" s="7">
        <f>SUM(H182+0)</f>
        <v>0</v>
      </c>
      <c r="I181" s="7">
        <f>SUM(I182+0)</f>
        <v>0</v>
      </c>
    </row>
    <row r="182" spans="1:9" ht="15">
      <c r="A182" s="22" t="s">
        <v>231</v>
      </c>
      <c r="B182" s="23" t="s">
        <v>88</v>
      </c>
      <c r="C182" s="6" t="s">
        <v>116</v>
      </c>
      <c r="D182" s="6" t="s">
        <v>119</v>
      </c>
      <c r="E182" s="6" t="s">
        <v>233</v>
      </c>
      <c r="F182" s="6" t="s">
        <v>12</v>
      </c>
      <c r="G182" s="7">
        <v>1028.8</v>
      </c>
      <c r="H182" s="7">
        <v>0</v>
      </c>
      <c r="I182" s="7">
        <v>0</v>
      </c>
    </row>
    <row r="183" spans="1:9" ht="124.5">
      <c r="A183" s="22" t="s">
        <v>250</v>
      </c>
      <c r="B183" s="23" t="s">
        <v>88</v>
      </c>
      <c r="C183" s="6" t="s">
        <v>116</v>
      </c>
      <c r="D183" s="6" t="s">
        <v>119</v>
      </c>
      <c r="E183" s="6" t="s">
        <v>233</v>
      </c>
      <c r="F183" s="6"/>
      <c r="G183" s="7">
        <f>SUM(G184+0)</f>
        <v>54.2</v>
      </c>
      <c r="H183" s="7">
        <f>SUM(H184+0)</f>
        <v>27.2</v>
      </c>
      <c r="I183" s="7">
        <f>SUM(I184+0)</f>
        <v>0</v>
      </c>
    </row>
    <row r="184" spans="1:9" ht="15">
      <c r="A184" s="22" t="s">
        <v>231</v>
      </c>
      <c r="B184" s="23" t="s">
        <v>88</v>
      </c>
      <c r="C184" s="6" t="s">
        <v>116</v>
      </c>
      <c r="D184" s="6" t="s">
        <v>119</v>
      </c>
      <c r="E184" s="6" t="s">
        <v>233</v>
      </c>
      <c r="F184" s="6" t="s">
        <v>12</v>
      </c>
      <c r="G184" s="7">
        <v>54.2</v>
      </c>
      <c r="H184" s="7">
        <v>27.2</v>
      </c>
      <c r="I184" s="7">
        <v>0</v>
      </c>
    </row>
    <row r="185" spans="1:9" ht="108.75">
      <c r="A185" s="29" t="s">
        <v>154</v>
      </c>
      <c r="B185" s="23" t="s">
        <v>88</v>
      </c>
      <c r="C185" s="6" t="s">
        <v>116</v>
      </c>
      <c r="D185" s="6" t="s">
        <v>119</v>
      </c>
      <c r="E185" s="4" t="s">
        <v>155</v>
      </c>
      <c r="F185" s="28"/>
      <c r="G185" s="7">
        <f>SUM(G186+G201)</f>
        <v>6657</v>
      </c>
      <c r="H185" s="7">
        <f>SUM(H186+H201)</f>
        <v>6285</v>
      </c>
      <c r="I185" s="7">
        <f>SUM(I186+I201)</f>
        <v>6510</v>
      </c>
    </row>
    <row r="186" spans="1:9" ht="62.25">
      <c r="A186" s="22" t="s">
        <v>185</v>
      </c>
      <c r="B186" s="23" t="s">
        <v>88</v>
      </c>
      <c r="C186" s="6" t="s">
        <v>116</v>
      </c>
      <c r="D186" s="6" t="s">
        <v>119</v>
      </c>
      <c r="E186" s="6" t="s">
        <v>186</v>
      </c>
      <c r="F186" s="27"/>
      <c r="G186" s="7">
        <f>SUM(G187+G190+G193+G198)</f>
        <v>6657</v>
      </c>
      <c r="H186" s="7">
        <f>SUM(H187+H190+H193+H198)</f>
        <v>6185</v>
      </c>
      <c r="I186" s="7">
        <f>SUM(I187+I190+I193+I198)</f>
        <v>6410</v>
      </c>
    </row>
    <row r="187" spans="1:9" ht="30.75">
      <c r="A187" s="22" t="s">
        <v>4</v>
      </c>
      <c r="B187" s="23" t="s">
        <v>88</v>
      </c>
      <c r="C187" s="6" t="s">
        <v>116</v>
      </c>
      <c r="D187" s="6" t="s">
        <v>119</v>
      </c>
      <c r="E187" s="6" t="s">
        <v>187</v>
      </c>
      <c r="F187" s="27"/>
      <c r="G187" s="7">
        <f aca="true" t="shared" si="16" ref="G187:I188">SUM(G188+0)</f>
        <v>4780</v>
      </c>
      <c r="H187" s="7">
        <f t="shared" si="16"/>
        <v>5210</v>
      </c>
      <c r="I187" s="7">
        <f t="shared" si="16"/>
        <v>5410</v>
      </c>
    </row>
    <row r="188" spans="1:9" ht="46.5">
      <c r="A188" s="22" t="s">
        <v>193</v>
      </c>
      <c r="B188" s="23" t="s">
        <v>88</v>
      </c>
      <c r="C188" s="6" t="s">
        <v>116</v>
      </c>
      <c r="D188" s="6" t="s">
        <v>119</v>
      </c>
      <c r="E188" s="6" t="s">
        <v>188</v>
      </c>
      <c r="F188" s="27"/>
      <c r="G188" s="7">
        <f t="shared" si="16"/>
        <v>4780</v>
      </c>
      <c r="H188" s="7">
        <f t="shared" si="16"/>
        <v>5210</v>
      </c>
      <c r="I188" s="7">
        <f t="shared" si="16"/>
        <v>5410</v>
      </c>
    </row>
    <row r="189" spans="1:9" ht="15">
      <c r="A189" s="22" t="s">
        <v>231</v>
      </c>
      <c r="B189" s="23" t="s">
        <v>88</v>
      </c>
      <c r="C189" s="6" t="s">
        <v>116</v>
      </c>
      <c r="D189" s="6" t="s">
        <v>119</v>
      </c>
      <c r="E189" s="6" t="s">
        <v>188</v>
      </c>
      <c r="F189" s="27">
        <v>244</v>
      </c>
      <c r="G189" s="7">
        <v>4780</v>
      </c>
      <c r="H189" s="36">
        <v>5210</v>
      </c>
      <c r="I189" s="36">
        <v>5410</v>
      </c>
    </row>
    <row r="190" spans="1:9" ht="15">
      <c r="A190" s="22" t="s">
        <v>190</v>
      </c>
      <c r="B190" s="23" t="s">
        <v>88</v>
      </c>
      <c r="C190" s="6" t="s">
        <v>116</v>
      </c>
      <c r="D190" s="6" t="s">
        <v>119</v>
      </c>
      <c r="E190" s="6" t="s">
        <v>189</v>
      </c>
      <c r="F190" s="27"/>
      <c r="G190" s="7">
        <f aca="true" t="shared" si="17" ref="G190:I191">SUM(G191+0)</f>
        <v>40</v>
      </c>
      <c r="H190" s="7">
        <f t="shared" si="17"/>
        <v>50</v>
      </c>
      <c r="I190" s="7">
        <f t="shared" si="17"/>
        <v>70</v>
      </c>
    </row>
    <row r="191" spans="1:9" ht="30.75">
      <c r="A191" s="22" t="s">
        <v>192</v>
      </c>
      <c r="B191" s="23" t="s">
        <v>88</v>
      </c>
      <c r="C191" s="6" t="s">
        <v>116</v>
      </c>
      <c r="D191" s="6" t="s">
        <v>119</v>
      </c>
      <c r="E191" s="6" t="s">
        <v>191</v>
      </c>
      <c r="F191" s="27"/>
      <c r="G191" s="7">
        <f t="shared" si="17"/>
        <v>40</v>
      </c>
      <c r="H191" s="7">
        <f t="shared" si="17"/>
        <v>50</v>
      </c>
      <c r="I191" s="7">
        <f t="shared" si="17"/>
        <v>70</v>
      </c>
    </row>
    <row r="192" spans="1:9" ht="15">
      <c r="A192" s="22" t="s">
        <v>231</v>
      </c>
      <c r="B192" s="23" t="s">
        <v>88</v>
      </c>
      <c r="C192" s="6" t="s">
        <v>116</v>
      </c>
      <c r="D192" s="6" t="s">
        <v>119</v>
      </c>
      <c r="E192" s="6" t="s">
        <v>191</v>
      </c>
      <c r="F192" s="27">
        <v>244</v>
      </c>
      <c r="G192" s="7">
        <v>40</v>
      </c>
      <c r="H192" s="36">
        <v>50</v>
      </c>
      <c r="I192" s="36">
        <v>70</v>
      </c>
    </row>
    <row r="193" spans="1:9" ht="30.75">
      <c r="A193" s="22" t="s">
        <v>194</v>
      </c>
      <c r="B193" s="23" t="s">
        <v>88</v>
      </c>
      <c r="C193" s="6" t="s">
        <v>116</v>
      </c>
      <c r="D193" s="6" t="s">
        <v>119</v>
      </c>
      <c r="E193" s="6" t="s">
        <v>195</v>
      </c>
      <c r="F193" s="27"/>
      <c r="G193" s="7">
        <f>SUM(G194+G196)</f>
        <v>1797</v>
      </c>
      <c r="H193" s="7">
        <f>SUM(H194+H196)</f>
        <v>825</v>
      </c>
      <c r="I193" s="7">
        <f>SUM(I194+I196)</f>
        <v>830</v>
      </c>
    </row>
    <row r="194" spans="1:9" ht="46.5">
      <c r="A194" s="22" t="s">
        <v>196</v>
      </c>
      <c r="B194" s="23" t="s">
        <v>88</v>
      </c>
      <c r="C194" s="6" t="s">
        <v>116</v>
      </c>
      <c r="D194" s="6" t="s">
        <v>119</v>
      </c>
      <c r="E194" s="6" t="s">
        <v>197</v>
      </c>
      <c r="F194" s="27"/>
      <c r="G194" s="7">
        <f>SUM(G195+0)</f>
        <v>897</v>
      </c>
      <c r="H194" s="7">
        <f>SUM(H195+0)</f>
        <v>825</v>
      </c>
      <c r="I194" s="7">
        <f>SUM(I195+0)</f>
        <v>830</v>
      </c>
    </row>
    <row r="195" spans="1:9" ht="15">
      <c r="A195" s="22" t="s">
        <v>231</v>
      </c>
      <c r="B195" s="23" t="s">
        <v>88</v>
      </c>
      <c r="C195" s="6" t="s">
        <v>116</v>
      </c>
      <c r="D195" s="6" t="s">
        <v>119</v>
      </c>
      <c r="E195" s="6" t="s">
        <v>197</v>
      </c>
      <c r="F195" s="27">
        <v>244</v>
      </c>
      <c r="G195" s="7">
        <v>897</v>
      </c>
      <c r="H195" s="36">
        <v>825</v>
      </c>
      <c r="I195" s="36">
        <v>830</v>
      </c>
    </row>
    <row r="196" spans="1:9" ht="46.5">
      <c r="A196" s="43" t="s">
        <v>240</v>
      </c>
      <c r="B196" s="23" t="s">
        <v>88</v>
      </c>
      <c r="C196" s="6" t="s">
        <v>116</v>
      </c>
      <c r="D196" s="6" t="s">
        <v>119</v>
      </c>
      <c r="E196" s="6" t="s">
        <v>273</v>
      </c>
      <c r="F196" s="27"/>
      <c r="G196" s="7">
        <f>SUM(G197+0)</f>
        <v>900</v>
      </c>
      <c r="H196" s="7">
        <f>SUM(H197+0)</f>
        <v>0</v>
      </c>
      <c r="I196" s="7">
        <f>SUM(I197+0)</f>
        <v>0</v>
      </c>
    </row>
    <row r="197" spans="1:9" ht="15">
      <c r="A197" s="22" t="s">
        <v>231</v>
      </c>
      <c r="B197" s="23" t="s">
        <v>88</v>
      </c>
      <c r="C197" s="6" t="s">
        <v>116</v>
      </c>
      <c r="D197" s="6" t="s">
        <v>119</v>
      </c>
      <c r="E197" s="6" t="s">
        <v>273</v>
      </c>
      <c r="F197" s="27">
        <v>244</v>
      </c>
      <c r="G197" s="7">
        <v>900</v>
      </c>
      <c r="H197" s="36">
        <v>0</v>
      </c>
      <c r="I197" s="36">
        <v>0</v>
      </c>
    </row>
    <row r="198" spans="1:9" ht="30.75">
      <c r="A198" s="22" t="s">
        <v>5</v>
      </c>
      <c r="B198" s="23" t="s">
        <v>88</v>
      </c>
      <c r="C198" s="6" t="s">
        <v>116</v>
      </c>
      <c r="D198" s="6" t="s">
        <v>119</v>
      </c>
      <c r="E198" s="6" t="s">
        <v>198</v>
      </c>
      <c r="F198" s="27"/>
      <c r="G198" s="7">
        <f aca="true" t="shared" si="18" ref="G198:I199">SUM(G199+0)</f>
        <v>40</v>
      </c>
      <c r="H198" s="7">
        <f t="shared" si="18"/>
        <v>100</v>
      </c>
      <c r="I198" s="7">
        <f t="shared" si="18"/>
        <v>100</v>
      </c>
    </row>
    <row r="199" spans="1:9" ht="50.25" customHeight="1">
      <c r="A199" s="22" t="s">
        <v>200</v>
      </c>
      <c r="B199" s="23" t="s">
        <v>88</v>
      </c>
      <c r="C199" s="6" t="s">
        <v>116</v>
      </c>
      <c r="D199" s="6" t="s">
        <v>119</v>
      </c>
      <c r="E199" s="6" t="s">
        <v>199</v>
      </c>
      <c r="F199" s="27"/>
      <c r="G199" s="7">
        <f t="shared" si="18"/>
        <v>40</v>
      </c>
      <c r="H199" s="7">
        <f t="shared" si="18"/>
        <v>100</v>
      </c>
      <c r="I199" s="7">
        <f t="shared" si="18"/>
        <v>100</v>
      </c>
    </row>
    <row r="200" spans="1:9" ht="15">
      <c r="A200" s="22" t="s">
        <v>231</v>
      </c>
      <c r="B200" s="23" t="s">
        <v>88</v>
      </c>
      <c r="C200" s="6" t="s">
        <v>116</v>
      </c>
      <c r="D200" s="6" t="s">
        <v>119</v>
      </c>
      <c r="E200" s="6" t="s">
        <v>199</v>
      </c>
      <c r="F200" s="27">
        <v>244</v>
      </c>
      <c r="G200" s="7">
        <v>40</v>
      </c>
      <c r="H200" s="36">
        <v>100</v>
      </c>
      <c r="I200" s="36">
        <v>100</v>
      </c>
    </row>
    <row r="201" spans="1:9" ht="65.25" customHeight="1">
      <c r="A201" s="22" t="s">
        <v>212</v>
      </c>
      <c r="B201" s="23" t="s">
        <v>88</v>
      </c>
      <c r="C201" s="6" t="s">
        <v>116</v>
      </c>
      <c r="D201" s="6" t="s">
        <v>119</v>
      </c>
      <c r="E201" s="6" t="s">
        <v>213</v>
      </c>
      <c r="F201" s="27"/>
      <c r="G201" s="7">
        <f aca="true" t="shared" si="19" ref="G201:I203">SUM(G202+0)</f>
        <v>0</v>
      </c>
      <c r="H201" s="7">
        <f t="shared" si="19"/>
        <v>100</v>
      </c>
      <c r="I201" s="7">
        <f t="shared" si="19"/>
        <v>100</v>
      </c>
    </row>
    <row r="202" spans="1:9" ht="35.25" customHeight="1">
      <c r="A202" s="22" t="s">
        <v>252</v>
      </c>
      <c r="B202" s="23" t="s">
        <v>88</v>
      </c>
      <c r="C202" s="6" t="s">
        <v>116</v>
      </c>
      <c r="D202" s="6" t="s">
        <v>119</v>
      </c>
      <c r="E202" s="6" t="s">
        <v>214</v>
      </c>
      <c r="F202" s="27"/>
      <c r="G202" s="7">
        <f t="shared" si="19"/>
        <v>0</v>
      </c>
      <c r="H202" s="7">
        <f t="shared" si="19"/>
        <v>100</v>
      </c>
      <c r="I202" s="7">
        <f t="shared" si="19"/>
        <v>100</v>
      </c>
    </row>
    <row r="203" spans="1:9" ht="78">
      <c r="A203" s="22" t="s">
        <v>226</v>
      </c>
      <c r="B203" s="23" t="s">
        <v>88</v>
      </c>
      <c r="C203" s="6" t="s">
        <v>116</v>
      </c>
      <c r="D203" s="6" t="s">
        <v>119</v>
      </c>
      <c r="E203" s="6" t="s">
        <v>227</v>
      </c>
      <c r="F203" s="27"/>
      <c r="G203" s="7">
        <f t="shared" si="19"/>
        <v>0</v>
      </c>
      <c r="H203" s="7">
        <f t="shared" si="19"/>
        <v>100</v>
      </c>
      <c r="I203" s="7">
        <f t="shared" si="19"/>
        <v>100</v>
      </c>
    </row>
    <row r="204" spans="1:9" ht="15">
      <c r="A204" s="22" t="s">
        <v>231</v>
      </c>
      <c r="B204" s="23" t="s">
        <v>88</v>
      </c>
      <c r="C204" s="6" t="s">
        <v>116</v>
      </c>
      <c r="D204" s="6" t="s">
        <v>119</v>
      </c>
      <c r="E204" s="6" t="s">
        <v>227</v>
      </c>
      <c r="F204" s="27">
        <v>244</v>
      </c>
      <c r="G204" s="7">
        <v>0</v>
      </c>
      <c r="H204" s="7">
        <v>100</v>
      </c>
      <c r="I204" s="7">
        <v>100</v>
      </c>
    </row>
    <row r="205" spans="1:9" ht="15">
      <c r="A205" s="12" t="s">
        <v>6</v>
      </c>
      <c r="B205" s="23" t="s">
        <v>88</v>
      </c>
      <c r="C205" s="6" t="s">
        <v>121</v>
      </c>
      <c r="D205" s="6" t="s">
        <v>103</v>
      </c>
      <c r="E205" s="6"/>
      <c r="F205" s="6"/>
      <c r="G205" s="7">
        <f aca="true" t="shared" si="20" ref="G205:I206">SUM(0+G206)</f>
        <v>7699.9</v>
      </c>
      <c r="H205" s="7">
        <f t="shared" si="20"/>
        <v>6539.9</v>
      </c>
      <c r="I205" s="7">
        <f t="shared" si="20"/>
        <v>6645.799999999999</v>
      </c>
    </row>
    <row r="206" spans="1:9" ht="15">
      <c r="A206" s="12" t="s">
        <v>94</v>
      </c>
      <c r="B206" s="23" t="s">
        <v>88</v>
      </c>
      <c r="C206" s="6" t="s">
        <v>121</v>
      </c>
      <c r="D206" s="6" t="s">
        <v>102</v>
      </c>
      <c r="E206" s="6"/>
      <c r="F206" s="6"/>
      <c r="G206" s="7">
        <f t="shared" si="20"/>
        <v>7699.9</v>
      </c>
      <c r="H206" s="7">
        <f t="shared" si="20"/>
        <v>6539.9</v>
      </c>
      <c r="I206" s="7">
        <f t="shared" si="20"/>
        <v>6645.799999999999</v>
      </c>
    </row>
    <row r="207" spans="1:9" ht="46.5">
      <c r="A207" s="29" t="s">
        <v>220</v>
      </c>
      <c r="B207" s="23" t="s">
        <v>88</v>
      </c>
      <c r="C207" s="6" t="s">
        <v>121</v>
      </c>
      <c r="D207" s="6" t="s">
        <v>102</v>
      </c>
      <c r="E207" s="4" t="s">
        <v>93</v>
      </c>
      <c r="F207" s="28"/>
      <c r="G207" s="7">
        <f>SUM(G208+G227)</f>
        <v>7699.9</v>
      </c>
      <c r="H207" s="7">
        <f>SUM(H208+H227)</f>
        <v>6539.9</v>
      </c>
      <c r="I207" s="7">
        <f>SUM(I208+I227)</f>
        <v>6645.799999999999</v>
      </c>
    </row>
    <row r="208" spans="1:9" ht="62.25">
      <c r="A208" s="22" t="s">
        <v>221</v>
      </c>
      <c r="B208" s="23" t="s">
        <v>88</v>
      </c>
      <c r="C208" s="6" t="s">
        <v>121</v>
      </c>
      <c r="D208" s="6" t="s">
        <v>102</v>
      </c>
      <c r="E208" s="6" t="s">
        <v>111</v>
      </c>
      <c r="F208" s="27"/>
      <c r="G208" s="7">
        <f>SUM(0+G209)</f>
        <v>3710.7999999999997</v>
      </c>
      <c r="H208" s="7">
        <f>SUM(0+H209)</f>
        <v>3097.2</v>
      </c>
      <c r="I208" s="7">
        <f>SUM(0+I209)</f>
        <v>3139.2</v>
      </c>
    </row>
    <row r="209" spans="1:9" ht="46.5">
      <c r="A209" s="22" t="s">
        <v>7</v>
      </c>
      <c r="B209" s="23" t="s">
        <v>88</v>
      </c>
      <c r="C209" s="6" t="s">
        <v>121</v>
      </c>
      <c r="D209" s="6" t="s">
        <v>102</v>
      </c>
      <c r="E209" s="6" t="s">
        <v>112</v>
      </c>
      <c r="F209" s="27"/>
      <c r="G209" s="7">
        <f>SUM(G210+G216+G219+G222+G224)</f>
        <v>3710.7999999999997</v>
      </c>
      <c r="H209" s="7">
        <f>SUM(H210+H216+H219+H222+H224)</f>
        <v>3097.2</v>
      </c>
      <c r="I209" s="7">
        <f>SUM(I210+I216+I219+I222+I224)</f>
        <v>3139.2</v>
      </c>
    </row>
    <row r="210" spans="1:9" ht="30.75">
      <c r="A210" s="22" t="s">
        <v>8</v>
      </c>
      <c r="B210" s="23" t="s">
        <v>88</v>
      </c>
      <c r="C210" s="6" t="s">
        <v>121</v>
      </c>
      <c r="D210" s="6" t="s">
        <v>102</v>
      </c>
      <c r="E210" s="6" t="s">
        <v>9</v>
      </c>
      <c r="F210" s="27"/>
      <c r="G210" s="7">
        <f>SUM(G211+G212+G213+G214+G215)</f>
        <v>2130.7</v>
      </c>
      <c r="H210" s="7">
        <f>SUM(H211+H212+H213+H214+H215)</f>
        <v>2022.5</v>
      </c>
      <c r="I210" s="7">
        <f>SUM(I211+I212+I213+I214+I215)</f>
        <v>2064.5</v>
      </c>
    </row>
    <row r="211" spans="1:9" ht="15">
      <c r="A211" s="22" t="s">
        <v>145</v>
      </c>
      <c r="B211" s="23" t="s">
        <v>88</v>
      </c>
      <c r="C211" s="6" t="s">
        <v>121</v>
      </c>
      <c r="D211" s="6" t="s">
        <v>102</v>
      </c>
      <c r="E211" s="6" t="s">
        <v>9</v>
      </c>
      <c r="F211" s="27">
        <v>111</v>
      </c>
      <c r="G211" s="26">
        <v>769</v>
      </c>
      <c r="H211" s="35">
        <v>804.5</v>
      </c>
      <c r="I211" s="35">
        <v>836.7</v>
      </c>
    </row>
    <row r="212" spans="1:9" ht="30.75">
      <c r="A212" s="22" t="s">
        <v>147</v>
      </c>
      <c r="B212" s="23" t="s">
        <v>88</v>
      </c>
      <c r="C212" s="6" t="s">
        <v>121</v>
      </c>
      <c r="D212" s="6" t="s">
        <v>102</v>
      </c>
      <c r="E212" s="6" t="s">
        <v>9</v>
      </c>
      <c r="F212" s="6" t="s">
        <v>10</v>
      </c>
      <c r="G212" s="7">
        <v>2</v>
      </c>
      <c r="H212" s="7">
        <v>3</v>
      </c>
      <c r="I212" s="7">
        <v>3</v>
      </c>
    </row>
    <row r="213" spans="1:9" ht="62.25">
      <c r="A213" s="22" t="s">
        <v>146</v>
      </c>
      <c r="B213" s="23" t="s">
        <v>88</v>
      </c>
      <c r="C213" s="6" t="s">
        <v>121</v>
      </c>
      <c r="D213" s="6" t="s">
        <v>102</v>
      </c>
      <c r="E213" s="6" t="s">
        <v>9</v>
      </c>
      <c r="F213" s="6" t="s">
        <v>11</v>
      </c>
      <c r="G213" s="41">
        <v>248.2</v>
      </c>
      <c r="H213" s="45">
        <v>242.9</v>
      </c>
      <c r="I213" s="45">
        <v>252.7</v>
      </c>
    </row>
    <row r="214" spans="1:9" ht="15">
      <c r="A214" s="22" t="s">
        <v>231</v>
      </c>
      <c r="B214" s="23" t="s">
        <v>88</v>
      </c>
      <c r="C214" s="6" t="s">
        <v>121</v>
      </c>
      <c r="D214" s="6" t="s">
        <v>102</v>
      </c>
      <c r="E214" s="6" t="s">
        <v>9</v>
      </c>
      <c r="F214" s="6" t="s">
        <v>12</v>
      </c>
      <c r="G214" s="7">
        <v>1110.5</v>
      </c>
      <c r="H214" s="35">
        <v>972.1</v>
      </c>
      <c r="I214" s="35">
        <v>972.1</v>
      </c>
    </row>
    <row r="215" spans="1:9" ht="30.75">
      <c r="A215" s="22" t="s">
        <v>263</v>
      </c>
      <c r="B215" s="23" t="s">
        <v>88</v>
      </c>
      <c r="C215" s="6" t="s">
        <v>121</v>
      </c>
      <c r="D215" s="6" t="s">
        <v>102</v>
      </c>
      <c r="E215" s="6" t="s">
        <v>9</v>
      </c>
      <c r="F215" s="6" t="s">
        <v>264</v>
      </c>
      <c r="G215" s="7">
        <v>1</v>
      </c>
      <c r="H215" s="7">
        <v>0</v>
      </c>
      <c r="I215" s="7">
        <v>0</v>
      </c>
    </row>
    <row r="216" spans="1:9" ht="62.25">
      <c r="A216" s="22" t="s">
        <v>228</v>
      </c>
      <c r="B216" s="23" t="s">
        <v>88</v>
      </c>
      <c r="C216" s="6" t="s">
        <v>121</v>
      </c>
      <c r="D216" s="6" t="s">
        <v>102</v>
      </c>
      <c r="E216" s="6" t="s">
        <v>229</v>
      </c>
      <c r="F216" s="27"/>
      <c r="G216" s="7">
        <f>SUM(G217+G218)</f>
        <v>322.5</v>
      </c>
      <c r="H216" s="7">
        <f>SUM(H217+H218)</f>
        <v>284.7</v>
      </c>
      <c r="I216" s="7">
        <f>SUM(I217+I218)</f>
        <v>284.7</v>
      </c>
    </row>
    <row r="217" spans="1:9" ht="15">
      <c r="A217" s="22" t="s">
        <v>145</v>
      </c>
      <c r="B217" s="23" t="s">
        <v>88</v>
      </c>
      <c r="C217" s="6" t="s">
        <v>121</v>
      </c>
      <c r="D217" s="6" t="s">
        <v>102</v>
      </c>
      <c r="E217" s="6" t="s">
        <v>229</v>
      </c>
      <c r="F217" s="27">
        <v>111</v>
      </c>
      <c r="G217" s="7">
        <v>247.7</v>
      </c>
      <c r="H217" s="35">
        <v>218.7</v>
      </c>
      <c r="I217" s="35">
        <v>218.7</v>
      </c>
    </row>
    <row r="218" spans="1:9" ht="62.25">
      <c r="A218" s="22" t="s">
        <v>146</v>
      </c>
      <c r="B218" s="23" t="s">
        <v>88</v>
      </c>
      <c r="C218" s="6" t="s">
        <v>121</v>
      </c>
      <c r="D218" s="6" t="s">
        <v>102</v>
      </c>
      <c r="E218" s="6" t="s">
        <v>229</v>
      </c>
      <c r="F218" s="6" t="s">
        <v>11</v>
      </c>
      <c r="G218" s="7">
        <v>74.8</v>
      </c>
      <c r="H218" s="7">
        <v>66</v>
      </c>
      <c r="I218" s="7">
        <v>66</v>
      </c>
    </row>
    <row r="219" spans="1:9" ht="62.25">
      <c r="A219" s="22" t="s">
        <v>138</v>
      </c>
      <c r="B219" s="23" t="s">
        <v>88</v>
      </c>
      <c r="C219" s="6" t="s">
        <v>121</v>
      </c>
      <c r="D219" s="6" t="s">
        <v>102</v>
      </c>
      <c r="E219" s="6" t="s">
        <v>229</v>
      </c>
      <c r="F219" s="6"/>
      <c r="G219" s="7">
        <f>SUM(G221+G220)</f>
        <v>790</v>
      </c>
      <c r="H219" s="7">
        <f>SUM(H221+H220)</f>
        <v>790</v>
      </c>
      <c r="I219" s="7">
        <f>SUM(I221+I220)</f>
        <v>790</v>
      </c>
    </row>
    <row r="220" spans="1:9" ht="15">
      <c r="A220" s="22" t="s">
        <v>145</v>
      </c>
      <c r="B220" s="23" t="s">
        <v>88</v>
      </c>
      <c r="C220" s="6" t="s">
        <v>121</v>
      </c>
      <c r="D220" s="6" t="s">
        <v>102</v>
      </c>
      <c r="E220" s="6" t="s">
        <v>229</v>
      </c>
      <c r="F220" s="6" t="s">
        <v>137</v>
      </c>
      <c r="G220" s="7">
        <v>606.7</v>
      </c>
      <c r="H220" s="7">
        <v>606.7</v>
      </c>
      <c r="I220" s="7">
        <v>606.7</v>
      </c>
    </row>
    <row r="221" spans="1:9" ht="62.25">
      <c r="A221" s="22" t="s">
        <v>146</v>
      </c>
      <c r="B221" s="23" t="s">
        <v>88</v>
      </c>
      <c r="C221" s="6" t="s">
        <v>121</v>
      </c>
      <c r="D221" s="6" t="s">
        <v>102</v>
      </c>
      <c r="E221" s="6" t="s">
        <v>229</v>
      </c>
      <c r="F221" s="6" t="s">
        <v>11</v>
      </c>
      <c r="G221" s="37">
        <v>183.3</v>
      </c>
      <c r="H221" s="37">
        <v>183.3</v>
      </c>
      <c r="I221" s="37">
        <v>183.3</v>
      </c>
    </row>
    <row r="222" spans="1:9" ht="46.5">
      <c r="A222" s="22" t="s">
        <v>240</v>
      </c>
      <c r="B222" s="23" t="s">
        <v>88</v>
      </c>
      <c r="C222" s="6" t="s">
        <v>121</v>
      </c>
      <c r="D222" s="6" t="s">
        <v>102</v>
      </c>
      <c r="E222" s="6" t="s">
        <v>239</v>
      </c>
      <c r="F222" s="6"/>
      <c r="G222" s="7">
        <f>SUM(G223+0)</f>
        <v>0</v>
      </c>
      <c r="H222" s="7">
        <f>SUM(H223+0)</f>
        <v>0</v>
      </c>
      <c r="I222" s="7">
        <f>SUM(I223+0)</f>
        <v>0</v>
      </c>
    </row>
    <row r="223" spans="1:9" ht="15">
      <c r="A223" s="22" t="s">
        <v>231</v>
      </c>
      <c r="B223" s="23" t="s">
        <v>88</v>
      </c>
      <c r="C223" s="6" t="s">
        <v>121</v>
      </c>
      <c r="D223" s="6" t="s">
        <v>102</v>
      </c>
      <c r="E223" s="6" t="s">
        <v>239</v>
      </c>
      <c r="F223" s="6" t="s">
        <v>12</v>
      </c>
      <c r="G223" s="7">
        <v>0</v>
      </c>
      <c r="H223" s="7">
        <v>0</v>
      </c>
      <c r="I223" s="7">
        <v>0</v>
      </c>
    </row>
    <row r="224" spans="1:9" ht="62.25">
      <c r="A224" s="22" t="s">
        <v>215</v>
      </c>
      <c r="B224" s="23" t="s">
        <v>88</v>
      </c>
      <c r="C224" s="6" t="s">
        <v>121</v>
      </c>
      <c r="D224" s="6" t="s">
        <v>102</v>
      </c>
      <c r="E224" s="6" t="s">
        <v>229</v>
      </c>
      <c r="F224" s="27"/>
      <c r="G224" s="7">
        <f>SUM(G225+G226)</f>
        <v>467.6</v>
      </c>
      <c r="H224" s="7">
        <f>SUM(H225+H226)</f>
        <v>0</v>
      </c>
      <c r="I224" s="7">
        <f>SUM(I225+I226)</f>
        <v>0</v>
      </c>
    </row>
    <row r="225" spans="1:9" ht="15">
      <c r="A225" s="22" t="s">
        <v>145</v>
      </c>
      <c r="B225" s="23" t="s">
        <v>88</v>
      </c>
      <c r="C225" s="6" t="s">
        <v>121</v>
      </c>
      <c r="D225" s="6" t="s">
        <v>102</v>
      </c>
      <c r="E225" s="6" t="s">
        <v>229</v>
      </c>
      <c r="F225" s="27">
        <v>111</v>
      </c>
      <c r="G225" s="7">
        <v>359.1</v>
      </c>
      <c r="H225" s="36">
        <v>0</v>
      </c>
      <c r="I225" s="36">
        <v>0</v>
      </c>
    </row>
    <row r="226" spans="1:9" ht="62.25">
      <c r="A226" s="22" t="s">
        <v>148</v>
      </c>
      <c r="B226" s="23" t="s">
        <v>88</v>
      </c>
      <c r="C226" s="6" t="s">
        <v>121</v>
      </c>
      <c r="D226" s="6" t="s">
        <v>102</v>
      </c>
      <c r="E226" s="6" t="s">
        <v>229</v>
      </c>
      <c r="F226" s="6" t="s">
        <v>11</v>
      </c>
      <c r="G226" s="41">
        <v>108.5</v>
      </c>
      <c r="H226" s="42">
        <v>0</v>
      </c>
      <c r="I226" s="42">
        <v>0</v>
      </c>
    </row>
    <row r="227" spans="1:9" ht="46.5">
      <c r="A227" s="22" t="s">
        <v>222</v>
      </c>
      <c r="B227" s="23" t="s">
        <v>88</v>
      </c>
      <c r="C227" s="6" t="s">
        <v>121</v>
      </c>
      <c r="D227" s="6" t="s">
        <v>102</v>
      </c>
      <c r="E227" s="6" t="s">
        <v>79</v>
      </c>
      <c r="F227" s="27"/>
      <c r="G227" s="7">
        <f>SUM(0+G228)</f>
        <v>3989.1</v>
      </c>
      <c r="H227" s="7">
        <f>SUM(0+H228)</f>
        <v>3442.7</v>
      </c>
      <c r="I227" s="7">
        <f>SUM(0+I228)</f>
        <v>3506.6</v>
      </c>
    </row>
    <row r="228" spans="1:9" ht="30.75">
      <c r="A228" s="22" t="s">
        <v>13</v>
      </c>
      <c r="B228" s="23" t="s">
        <v>88</v>
      </c>
      <c r="C228" s="6" t="s">
        <v>121</v>
      </c>
      <c r="D228" s="6" t="s">
        <v>102</v>
      </c>
      <c r="E228" s="6" t="s">
        <v>80</v>
      </c>
      <c r="F228" s="27"/>
      <c r="G228" s="7">
        <f>SUM(G229+G235+G238+G241+G244)</f>
        <v>3989.1</v>
      </c>
      <c r="H228" s="7">
        <f>SUM(H229+H235+H238+H241+H244)</f>
        <v>3442.7</v>
      </c>
      <c r="I228" s="7">
        <f>SUM(I229+I235+I238+I241+I244)</f>
        <v>3506.6</v>
      </c>
    </row>
    <row r="229" spans="1:9" ht="30.75">
      <c r="A229" s="22" t="s">
        <v>8</v>
      </c>
      <c r="B229" s="23" t="s">
        <v>88</v>
      </c>
      <c r="C229" s="6" t="s">
        <v>121</v>
      </c>
      <c r="D229" s="6" t="s">
        <v>102</v>
      </c>
      <c r="E229" s="6" t="s">
        <v>14</v>
      </c>
      <c r="F229" s="27"/>
      <c r="G229" s="7">
        <f>SUM(G230+G231+G232+G233+G234)</f>
        <v>2431.9</v>
      </c>
      <c r="H229" s="7">
        <f>SUM(H230+H231+H232+H233+H234)</f>
        <v>2493</v>
      </c>
      <c r="I229" s="7">
        <f>SUM(I230+I231+I232+I233+I234)</f>
        <v>2556.9</v>
      </c>
    </row>
    <row r="230" spans="1:9" ht="15">
      <c r="A230" s="22" t="s">
        <v>145</v>
      </c>
      <c r="B230" s="23" t="s">
        <v>88</v>
      </c>
      <c r="C230" s="6" t="s">
        <v>121</v>
      </c>
      <c r="D230" s="6" t="s">
        <v>102</v>
      </c>
      <c r="E230" s="6" t="s">
        <v>14</v>
      </c>
      <c r="F230" s="27">
        <v>111</v>
      </c>
      <c r="G230" s="7">
        <v>1172.8</v>
      </c>
      <c r="H230" s="35">
        <v>1226.8</v>
      </c>
      <c r="I230" s="35">
        <v>1275.9</v>
      </c>
    </row>
    <row r="231" spans="1:9" ht="30.75">
      <c r="A231" s="22" t="s">
        <v>147</v>
      </c>
      <c r="B231" s="23" t="s">
        <v>88</v>
      </c>
      <c r="C231" s="6" t="s">
        <v>121</v>
      </c>
      <c r="D231" s="6" t="s">
        <v>102</v>
      </c>
      <c r="E231" s="6" t="s">
        <v>14</v>
      </c>
      <c r="F231" s="6" t="s">
        <v>10</v>
      </c>
      <c r="G231" s="7">
        <v>2</v>
      </c>
      <c r="H231" s="7">
        <v>2</v>
      </c>
      <c r="I231" s="7">
        <v>2</v>
      </c>
    </row>
    <row r="232" spans="1:9" ht="62.25">
      <c r="A232" s="22" t="s">
        <v>148</v>
      </c>
      <c r="B232" s="23" t="s">
        <v>88</v>
      </c>
      <c r="C232" s="6" t="s">
        <v>121</v>
      </c>
      <c r="D232" s="6" t="s">
        <v>102</v>
      </c>
      <c r="E232" s="6" t="s">
        <v>14</v>
      </c>
      <c r="F232" s="6" t="s">
        <v>11</v>
      </c>
      <c r="G232" s="37">
        <v>354.2</v>
      </c>
      <c r="H232" s="40">
        <v>370.5</v>
      </c>
      <c r="I232" s="40">
        <v>385.3</v>
      </c>
    </row>
    <row r="233" spans="1:9" ht="46.5">
      <c r="A233" s="22" t="s">
        <v>136</v>
      </c>
      <c r="B233" s="23" t="s">
        <v>88</v>
      </c>
      <c r="C233" s="6" t="s">
        <v>121</v>
      </c>
      <c r="D233" s="6" t="s">
        <v>102</v>
      </c>
      <c r="E233" s="6" t="s">
        <v>14</v>
      </c>
      <c r="F233" s="6" t="s">
        <v>135</v>
      </c>
      <c r="G233" s="7">
        <v>119</v>
      </c>
      <c r="H233" s="7">
        <v>119</v>
      </c>
      <c r="I233" s="7">
        <v>119</v>
      </c>
    </row>
    <row r="234" spans="1:9" ht="15">
      <c r="A234" s="22" t="s">
        <v>231</v>
      </c>
      <c r="B234" s="23" t="s">
        <v>88</v>
      </c>
      <c r="C234" s="6" t="s">
        <v>121</v>
      </c>
      <c r="D234" s="6" t="s">
        <v>102</v>
      </c>
      <c r="E234" s="6" t="s">
        <v>14</v>
      </c>
      <c r="F234" s="6" t="s">
        <v>12</v>
      </c>
      <c r="G234" s="7">
        <v>783.9</v>
      </c>
      <c r="H234" s="7">
        <v>774.7</v>
      </c>
      <c r="I234" s="7">
        <v>774.7</v>
      </c>
    </row>
    <row r="235" spans="1:9" ht="62.25">
      <c r="A235" s="22" t="s">
        <v>228</v>
      </c>
      <c r="B235" s="23" t="s">
        <v>88</v>
      </c>
      <c r="C235" s="6" t="s">
        <v>121</v>
      </c>
      <c r="D235" s="6" t="s">
        <v>102</v>
      </c>
      <c r="E235" s="6" t="s">
        <v>230</v>
      </c>
      <c r="F235" s="27"/>
      <c r="G235" s="7">
        <f>SUM(G236+G237)</f>
        <v>285.4</v>
      </c>
      <c r="H235" s="7">
        <f>SUM(H236+H237)</f>
        <v>271.09999999999997</v>
      </c>
      <c r="I235" s="7">
        <f>SUM(I236+I237)</f>
        <v>271.09999999999997</v>
      </c>
    </row>
    <row r="236" spans="1:9" ht="15">
      <c r="A236" s="22" t="s">
        <v>145</v>
      </c>
      <c r="B236" s="23" t="s">
        <v>88</v>
      </c>
      <c r="C236" s="6" t="s">
        <v>121</v>
      </c>
      <c r="D236" s="6" t="s">
        <v>102</v>
      </c>
      <c r="E236" s="6" t="s">
        <v>230</v>
      </c>
      <c r="F236" s="27">
        <v>111</v>
      </c>
      <c r="G236" s="7">
        <v>219.2</v>
      </c>
      <c r="H236" s="35">
        <v>208.2</v>
      </c>
      <c r="I236" s="35">
        <v>208.2</v>
      </c>
    </row>
    <row r="237" spans="1:9" ht="62.25">
      <c r="A237" s="22" t="s">
        <v>146</v>
      </c>
      <c r="B237" s="23" t="s">
        <v>88</v>
      </c>
      <c r="C237" s="6" t="s">
        <v>121</v>
      </c>
      <c r="D237" s="6" t="s">
        <v>102</v>
      </c>
      <c r="E237" s="6" t="s">
        <v>230</v>
      </c>
      <c r="F237" s="6" t="s">
        <v>11</v>
      </c>
      <c r="G237" s="7">
        <v>66.2</v>
      </c>
      <c r="H237" s="35">
        <v>62.9</v>
      </c>
      <c r="I237" s="35">
        <v>62.9</v>
      </c>
    </row>
    <row r="238" spans="1:9" ht="62.25">
      <c r="A238" s="22" t="s">
        <v>138</v>
      </c>
      <c r="B238" s="23" t="s">
        <v>88</v>
      </c>
      <c r="C238" s="6" t="s">
        <v>121</v>
      </c>
      <c r="D238" s="6" t="s">
        <v>102</v>
      </c>
      <c r="E238" s="6" t="s">
        <v>230</v>
      </c>
      <c r="F238" s="6"/>
      <c r="G238" s="7">
        <f>SUM(G240+G239)</f>
        <v>678.6</v>
      </c>
      <c r="H238" s="7">
        <f>SUM(H240+H239)</f>
        <v>678.6</v>
      </c>
      <c r="I238" s="7">
        <f>SUM(I240+I239)</f>
        <v>678.6</v>
      </c>
    </row>
    <row r="239" spans="1:9" ht="15">
      <c r="A239" s="22" t="s">
        <v>145</v>
      </c>
      <c r="B239" s="23" t="s">
        <v>88</v>
      </c>
      <c r="C239" s="6" t="s">
        <v>121</v>
      </c>
      <c r="D239" s="6" t="s">
        <v>102</v>
      </c>
      <c r="E239" s="6" t="s">
        <v>230</v>
      </c>
      <c r="F239" s="6" t="s">
        <v>137</v>
      </c>
      <c r="G239" s="7">
        <v>521.2</v>
      </c>
      <c r="H239" s="7">
        <v>521.2</v>
      </c>
      <c r="I239" s="7">
        <v>521.2</v>
      </c>
    </row>
    <row r="240" spans="1:9" ht="62.25">
      <c r="A240" s="22" t="s">
        <v>148</v>
      </c>
      <c r="B240" s="23" t="s">
        <v>88</v>
      </c>
      <c r="C240" s="6" t="s">
        <v>121</v>
      </c>
      <c r="D240" s="6" t="s">
        <v>102</v>
      </c>
      <c r="E240" s="6" t="s">
        <v>230</v>
      </c>
      <c r="F240" s="6" t="s">
        <v>11</v>
      </c>
      <c r="G240" s="7">
        <v>157.4</v>
      </c>
      <c r="H240" s="7">
        <v>157.4</v>
      </c>
      <c r="I240" s="7">
        <v>157.4</v>
      </c>
    </row>
    <row r="241" spans="1:9" ht="46.5">
      <c r="A241" s="22" t="s">
        <v>240</v>
      </c>
      <c r="B241" s="23" t="s">
        <v>88</v>
      </c>
      <c r="C241" s="6" t="s">
        <v>121</v>
      </c>
      <c r="D241" s="6" t="s">
        <v>102</v>
      </c>
      <c r="E241" s="6" t="s">
        <v>241</v>
      </c>
      <c r="F241" s="6"/>
      <c r="G241" s="7">
        <f>SUM(G242+G243)</f>
        <v>200</v>
      </c>
      <c r="H241" s="7">
        <f>SUM(H242+H243)</f>
        <v>0</v>
      </c>
      <c r="I241" s="7">
        <f>SUM(I242+I243)</f>
        <v>0</v>
      </c>
    </row>
    <row r="242" spans="1:9" ht="46.5">
      <c r="A242" s="22" t="s">
        <v>136</v>
      </c>
      <c r="B242" s="23" t="s">
        <v>88</v>
      </c>
      <c r="C242" s="6" t="s">
        <v>121</v>
      </c>
      <c r="D242" s="6" t="s">
        <v>102</v>
      </c>
      <c r="E242" s="6" t="s">
        <v>241</v>
      </c>
      <c r="F242" s="6" t="s">
        <v>135</v>
      </c>
      <c r="G242" s="7">
        <v>50</v>
      </c>
      <c r="H242" s="7">
        <v>0</v>
      </c>
      <c r="I242" s="7">
        <v>0</v>
      </c>
    </row>
    <row r="243" spans="1:9" ht="15">
      <c r="A243" s="22" t="s">
        <v>231</v>
      </c>
      <c r="B243" s="23" t="s">
        <v>88</v>
      </c>
      <c r="C243" s="6" t="s">
        <v>121</v>
      </c>
      <c r="D243" s="6" t="s">
        <v>102</v>
      </c>
      <c r="E243" s="6" t="s">
        <v>241</v>
      </c>
      <c r="F243" s="6" t="s">
        <v>12</v>
      </c>
      <c r="G243" s="7">
        <v>150</v>
      </c>
      <c r="H243" s="7">
        <v>0</v>
      </c>
      <c r="I243" s="7">
        <v>0</v>
      </c>
    </row>
    <row r="244" spans="1:9" ht="62.25">
      <c r="A244" s="22" t="s">
        <v>138</v>
      </c>
      <c r="B244" s="23" t="s">
        <v>88</v>
      </c>
      <c r="C244" s="6" t="s">
        <v>121</v>
      </c>
      <c r="D244" s="6" t="s">
        <v>102</v>
      </c>
      <c r="E244" s="6" t="s">
        <v>230</v>
      </c>
      <c r="F244" s="27"/>
      <c r="G244" s="7">
        <f>SUM(G245+G246)</f>
        <v>393.2</v>
      </c>
      <c r="H244" s="7">
        <f>SUM(H245+H246)</f>
        <v>0</v>
      </c>
      <c r="I244" s="7">
        <f>SUM(I245+I246)</f>
        <v>0</v>
      </c>
    </row>
    <row r="245" spans="1:9" ht="15">
      <c r="A245" s="22" t="s">
        <v>145</v>
      </c>
      <c r="B245" s="23" t="s">
        <v>88</v>
      </c>
      <c r="C245" s="6" t="s">
        <v>121</v>
      </c>
      <c r="D245" s="6" t="s">
        <v>102</v>
      </c>
      <c r="E245" s="6" t="s">
        <v>230</v>
      </c>
      <c r="F245" s="27">
        <v>111</v>
      </c>
      <c r="G245" s="7">
        <v>302</v>
      </c>
      <c r="H245" s="36">
        <v>0</v>
      </c>
      <c r="I245" s="36">
        <v>0</v>
      </c>
    </row>
    <row r="246" spans="1:9" ht="62.25">
      <c r="A246" s="22" t="s">
        <v>146</v>
      </c>
      <c r="B246" s="23" t="s">
        <v>88</v>
      </c>
      <c r="C246" s="6" t="s">
        <v>121</v>
      </c>
      <c r="D246" s="6" t="s">
        <v>102</v>
      </c>
      <c r="E246" s="6" t="s">
        <v>230</v>
      </c>
      <c r="F246" s="6" t="s">
        <v>11</v>
      </c>
      <c r="G246" s="41">
        <v>91.2</v>
      </c>
      <c r="H246" s="42">
        <v>0</v>
      </c>
      <c r="I246" s="42">
        <v>0</v>
      </c>
    </row>
    <row r="247" spans="1:9" ht="15">
      <c r="A247" s="12" t="s">
        <v>117</v>
      </c>
      <c r="B247" s="23" t="s">
        <v>88</v>
      </c>
      <c r="C247" s="6" t="s">
        <v>118</v>
      </c>
      <c r="D247" s="6" t="s">
        <v>103</v>
      </c>
      <c r="E247" s="6"/>
      <c r="F247" s="6"/>
      <c r="G247" s="7">
        <f>SUM(G248+G253)</f>
        <v>499.9</v>
      </c>
      <c r="H247" s="7">
        <f>SUM(H248+H253)</f>
        <v>351</v>
      </c>
      <c r="I247" s="7">
        <f>SUM(I248+I253)</f>
        <v>365</v>
      </c>
    </row>
    <row r="248" spans="1:9" ht="15">
      <c r="A248" s="12" t="s">
        <v>74</v>
      </c>
      <c r="B248" s="23" t="s">
        <v>88</v>
      </c>
      <c r="C248" s="6" t="s">
        <v>118</v>
      </c>
      <c r="D248" s="6" t="s">
        <v>102</v>
      </c>
      <c r="E248" s="6"/>
      <c r="F248" s="6"/>
      <c r="G248" s="7">
        <f>SUM(G249+0)</f>
        <v>345.7</v>
      </c>
      <c r="H248" s="7">
        <f aca="true" t="shared" si="21" ref="H248:I251">SUM(H249+0)</f>
        <v>351</v>
      </c>
      <c r="I248" s="7">
        <f t="shared" si="21"/>
        <v>365</v>
      </c>
    </row>
    <row r="249" spans="1:9" ht="30.75">
      <c r="A249" s="12" t="s">
        <v>47</v>
      </c>
      <c r="B249" s="23" t="s">
        <v>88</v>
      </c>
      <c r="C249" s="6" t="s">
        <v>118</v>
      </c>
      <c r="D249" s="6" t="s">
        <v>102</v>
      </c>
      <c r="E249" s="6" t="s">
        <v>46</v>
      </c>
      <c r="F249" s="6"/>
      <c r="G249" s="7">
        <f>SUM(G250+0)</f>
        <v>345.7</v>
      </c>
      <c r="H249" s="7">
        <f t="shared" si="21"/>
        <v>351</v>
      </c>
      <c r="I249" s="7">
        <f t="shared" si="21"/>
        <v>365</v>
      </c>
    </row>
    <row r="250" spans="1:9" ht="15">
      <c r="A250" s="12" t="s">
        <v>125</v>
      </c>
      <c r="B250" s="23" t="s">
        <v>88</v>
      </c>
      <c r="C250" s="6" t="s">
        <v>118</v>
      </c>
      <c r="D250" s="6" t="s">
        <v>102</v>
      </c>
      <c r="E250" s="6" t="s">
        <v>48</v>
      </c>
      <c r="F250" s="6"/>
      <c r="G250" s="7">
        <f>SUM(G251+0)</f>
        <v>345.7</v>
      </c>
      <c r="H250" s="7">
        <f t="shared" si="21"/>
        <v>351</v>
      </c>
      <c r="I250" s="7">
        <f t="shared" si="21"/>
        <v>365</v>
      </c>
    </row>
    <row r="251" spans="1:9" ht="48.75" customHeight="1">
      <c r="A251" s="22" t="s">
        <v>124</v>
      </c>
      <c r="B251" s="23" t="s">
        <v>88</v>
      </c>
      <c r="C251" s="6" t="s">
        <v>118</v>
      </c>
      <c r="D251" s="6" t="s">
        <v>102</v>
      </c>
      <c r="E251" s="6" t="s">
        <v>16</v>
      </c>
      <c r="F251" s="27"/>
      <c r="G251" s="7">
        <f>SUM(G252+0)</f>
        <v>345.7</v>
      </c>
      <c r="H251" s="7">
        <f t="shared" si="21"/>
        <v>351</v>
      </c>
      <c r="I251" s="7">
        <f t="shared" si="21"/>
        <v>365</v>
      </c>
    </row>
    <row r="252" spans="1:9" ht="46.5">
      <c r="A252" s="22" t="s">
        <v>15</v>
      </c>
      <c r="B252" s="23" t="s">
        <v>88</v>
      </c>
      <c r="C252" s="6" t="s">
        <v>118</v>
      </c>
      <c r="D252" s="6" t="s">
        <v>102</v>
      </c>
      <c r="E252" s="6" t="s">
        <v>16</v>
      </c>
      <c r="F252" s="27">
        <v>321</v>
      </c>
      <c r="G252" s="7">
        <v>345.7</v>
      </c>
      <c r="H252" s="36">
        <v>351</v>
      </c>
      <c r="I252" s="36">
        <v>365</v>
      </c>
    </row>
    <row r="253" spans="1:9" ht="15">
      <c r="A253" s="22" t="s">
        <v>206</v>
      </c>
      <c r="B253" s="23" t="s">
        <v>88</v>
      </c>
      <c r="C253" s="6" t="s">
        <v>118</v>
      </c>
      <c r="D253" s="6" t="s">
        <v>119</v>
      </c>
      <c r="E253" s="6"/>
      <c r="F253" s="6"/>
      <c r="G253" s="7">
        <f>SUM(0+G254)</f>
        <v>154.2</v>
      </c>
      <c r="H253" s="7">
        <f aca="true" t="shared" si="22" ref="H253:I255">SUM(0+H254)</f>
        <v>0</v>
      </c>
      <c r="I253" s="7">
        <f t="shared" si="22"/>
        <v>0</v>
      </c>
    </row>
    <row r="254" spans="1:9" ht="108.75">
      <c r="A254" s="29" t="s">
        <v>217</v>
      </c>
      <c r="B254" s="23" t="s">
        <v>88</v>
      </c>
      <c r="C254" s="6" t="s">
        <v>118</v>
      </c>
      <c r="D254" s="6" t="s">
        <v>119</v>
      </c>
      <c r="E254" s="4" t="s">
        <v>73</v>
      </c>
      <c r="F254" s="28"/>
      <c r="G254" s="7">
        <f>SUM(0+G255)</f>
        <v>154.2</v>
      </c>
      <c r="H254" s="7">
        <f t="shared" si="22"/>
        <v>0</v>
      </c>
      <c r="I254" s="7">
        <f t="shared" si="22"/>
        <v>0</v>
      </c>
    </row>
    <row r="255" spans="1:9" ht="21.75" customHeight="1">
      <c r="A255" s="22" t="s">
        <v>207</v>
      </c>
      <c r="B255" s="23" t="s">
        <v>88</v>
      </c>
      <c r="C255" s="6" t="s">
        <v>118</v>
      </c>
      <c r="D255" s="6" t="s">
        <v>119</v>
      </c>
      <c r="E255" s="6" t="s">
        <v>208</v>
      </c>
      <c r="F255" s="27"/>
      <c r="G255" s="26">
        <f>SUM(0+G256)</f>
        <v>154.2</v>
      </c>
      <c r="H255" s="26">
        <f t="shared" si="22"/>
        <v>0</v>
      </c>
      <c r="I255" s="26">
        <f t="shared" si="22"/>
        <v>0</v>
      </c>
    </row>
    <row r="256" spans="1:9" ht="46.5">
      <c r="A256" s="22" t="s">
        <v>209</v>
      </c>
      <c r="B256" s="23" t="s">
        <v>88</v>
      </c>
      <c r="C256" s="6" t="s">
        <v>118</v>
      </c>
      <c r="D256" s="6" t="s">
        <v>119</v>
      </c>
      <c r="E256" s="6" t="s">
        <v>210</v>
      </c>
      <c r="F256" s="27"/>
      <c r="G256" s="26">
        <f>SUM(G257+G259+G261)</f>
        <v>154.2</v>
      </c>
      <c r="H256" s="26">
        <f>SUM(H257+H259+H261)</f>
        <v>0</v>
      </c>
      <c r="I256" s="26">
        <f>SUM(I257+I259+I261)</f>
        <v>0</v>
      </c>
    </row>
    <row r="257" spans="1:9" ht="33.75" customHeight="1">
      <c r="A257" s="32" t="s">
        <v>216</v>
      </c>
      <c r="B257" s="23" t="s">
        <v>88</v>
      </c>
      <c r="C257" s="6" t="s">
        <v>118</v>
      </c>
      <c r="D257" s="6" t="s">
        <v>119</v>
      </c>
      <c r="E257" s="6" t="s">
        <v>232</v>
      </c>
      <c r="F257" s="27"/>
      <c r="G257" s="26">
        <f>SUM(G258+0)</f>
        <v>154.2</v>
      </c>
      <c r="H257" s="26">
        <f>SUM(H258+0)</f>
        <v>0</v>
      </c>
      <c r="I257" s="26">
        <f>SUM(I258+0)</f>
        <v>0</v>
      </c>
    </row>
    <row r="258" spans="1:9" ht="30.75">
      <c r="A258" s="22" t="s">
        <v>211</v>
      </c>
      <c r="B258" s="23" t="s">
        <v>88</v>
      </c>
      <c r="C258" s="6" t="s">
        <v>118</v>
      </c>
      <c r="D258" s="6" t="s">
        <v>119</v>
      </c>
      <c r="E258" s="6" t="s">
        <v>232</v>
      </c>
      <c r="F258" s="27">
        <v>322</v>
      </c>
      <c r="G258" s="26">
        <v>154.2</v>
      </c>
      <c r="H258" s="36">
        <v>0</v>
      </c>
      <c r="I258" s="36">
        <v>0</v>
      </c>
    </row>
    <row r="259" spans="1:9" ht="30.75">
      <c r="A259" s="22" t="s">
        <v>234</v>
      </c>
      <c r="B259" s="23" t="s">
        <v>88</v>
      </c>
      <c r="C259" s="6" t="s">
        <v>118</v>
      </c>
      <c r="D259" s="6" t="s">
        <v>119</v>
      </c>
      <c r="E259" s="6" t="s">
        <v>232</v>
      </c>
      <c r="F259" s="27"/>
      <c r="G259" s="26">
        <f>SUM(G260+0)</f>
        <v>0</v>
      </c>
      <c r="H259" s="26">
        <f>SUM(H260+0)</f>
        <v>0</v>
      </c>
      <c r="I259" s="26">
        <f>SUM(I260+0)</f>
        <v>0</v>
      </c>
    </row>
    <row r="260" spans="1:9" ht="30.75">
      <c r="A260" s="22" t="s">
        <v>211</v>
      </c>
      <c r="B260" s="23" t="s">
        <v>88</v>
      </c>
      <c r="C260" s="6" t="s">
        <v>118</v>
      </c>
      <c r="D260" s="6" t="s">
        <v>119</v>
      </c>
      <c r="E260" s="6" t="s">
        <v>232</v>
      </c>
      <c r="F260" s="27">
        <v>322</v>
      </c>
      <c r="G260" s="26">
        <v>0</v>
      </c>
      <c r="H260" s="26">
        <v>0</v>
      </c>
      <c r="I260" s="26">
        <v>0</v>
      </c>
    </row>
    <row r="261" spans="1:9" ht="30.75">
      <c r="A261" s="22" t="s">
        <v>234</v>
      </c>
      <c r="B261" s="23" t="s">
        <v>88</v>
      </c>
      <c r="C261" s="6" t="s">
        <v>118</v>
      </c>
      <c r="D261" s="6" t="s">
        <v>119</v>
      </c>
      <c r="E261" s="6" t="s">
        <v>232</v>
      </c>
      <c r="F261" s="27"/>
      <c r="G261" s="26">
        <f>SUM(G262+0)</f>
        <v>0</v>
      </c>
      <c r="H261" s="26">
        <f>SUM(H262+0)</f>
        <v>0</v>
      </c>
      <c r="I261" s="26">
        <f>SUM(I262+0)</f>
        <v>0</v>
      </c>
    </row>
    <row r="262" spans="1:9" ht="30.75">
      <c r="A262" s="22" t="s">
        <v>211</v>
      </c>
      <c r="B262" s="23" t="s">
        <v>88</v>
      </c>
      <c r="C262" s="6" t="s">
        <v>118</v>
      </c>
      <c r="D262" s="6" t="s">
        <v>119</v>
      </c>
      <c r="E262" s="6" t="s">
        <v>232</v>
      </c>
      <c r="F262" s="27">
        <v>322</v>
      </c>
      <c r="G262" s="26">
        <v>0</v>
      </c>
      <c r="H262" s="26">
        <v>0</v>
      </c>
      <c r="I262" s="26">
        <v>0</v>
      </c>
    </row>
    <row r="263" spans="1:9" ht="15">
      <c r="A263" s="12" t="s">
        <v>90</v>
      </c>
      <c r="B263" s="23" t="s">
        <v>88</v>
      </c>
      <c r="C263" s="6" t="s">
        <v>85</v>
      </c>
      <c r="D263" s="6" t="s">
        <v>103</v>
      </c>
      <c r="E263" s="6"/>
      <c r="F263" s="6"/>
      <c r="G263" s="7">
        <f>SUM(G264+0)</f>
        <v>129.5</v>
      </c>
      <c r="H263" s="7">
        <f aca="true" t="shared" si="23" ref="H263:I265">SUM(H264+0)</f>
        <v>60</v>
      </c>
      <c r="I263" s="7">
        <f t="shared" si="23"/>
        <v>60</v>
      </c>
    </row>
    <row r="264" spans="1:9" ht="15">
      <c r="A264" s="12" t="s">
        <v>91</v>
      </c>
      <c r="B264" s="23" t="s">
        <v>88</v>
      </c>
      <c r="C264" s="6" t="s">
        <v>85</v>
      </c>
      <c r="D264" s="6" t="s">
        <v>102</v>
      </c>
      <c r="E264" s="6"/>
      <c r="F264" s="6"/>
      <c r="G264" s="7">
        <f>SUM(G265+0)</f>
        <v>129.5</v>
      </c>
      <c r="H264" s="7">
        <f t="shared" si="23"/>
        <v>60</v>
      </c>
      <c r="I264" s="7">
        <f t="shared" si="23"/>
        <v>60</v>
      </c>
    </row>
    <row r="265" spans="1:9" ht="108.75">
      <c r="A265" s="29" t="s">
        <v>154</v>
      </c>
      <c r="B265" s="23" t="s">
        <v>88</v>
      </c>
      <c r="C265" s="6" t="s">
        <v>85</v>
      </c>
      <c r="D265" s="6" t="s">
        <v>102</v>
      </c>
      <c r="E265" s="6" t="s">
        <v>155</v>
      </c>
      <c r="F265" s="6"/>
      <c r="G265" s="7">
        <f>SUM(G266+0)</f>
        <v>129.5</v>
      </c>
      <c r="H265" s="7">
        <f t="shared" si="23"/>
        <v>60</v>
      </c>
      <c r="I265" s="7">
        <f t="shared" si="23"/>
        <v>60</v>
      </c>
    </row>
    <row r="266" spans="1:9" ht="78">
      <c r="A266" s="12" t="s">
        <v>201</v>
      </c>
      <c r="B266" s="23" t="s">
        <v>88</v>
      </c>
      <c r="C266" s="6" t="s">
        <v>85</v>
      </c>
      <c r="D266" s="6" t="s">
        <v>102</v>
      </c>
      <c r="E266" s="6" t="s">
        <v>202</v>
      </c>
      <c r="F266" s="6"/>
      <c r="G266" s="7">
        <f>SUM(G268+0)</f>
        <v>129.5</v>
      </c>
      <c r="H266" s="7">
        <f>SUM(H268+0)</f>
        <v>60</v>
      </c>
      <c r="I266" s="7">
        <f>SUM(I268+0)</f>
        <v>60</v>
      </c>
    </row>
    <row r="267" spans="1:9" ht="30.75">
      <c r="A267" s="12" t="s">
        <v>203</v>
      </c>
      <c r="B267" s="23" t="s">
        <v>88</v>
      </c>
      <c r="C267" s="6" t="s">
        <v>85</v>
      </c>
      <c r="D267" s="6" t="s">
        <v>102</v>
      </c>
      <c r="E267" s="6" t="s">
        <v>204</v>
      </c>
      <c r="F267" s="6"/>
      <c r="G267" s="7">
        <f aca="true" t="shared" si="24" ref="G267:I268">SUM(G268+0)</f>
        <v>129.5</v>
      </c>
      <c r="H267" s="7">
        <f t="shared" si="24"/>
        <v>60</v>
      </c>
      <c r="I267" s="7">
        <f t="shared" si="24"/>
        <v>60</v>
      </c>
    </row>
    <row r="268" spans="1:9" ht="30.75">
      <c r="A268" s="22" t="s">
        <v>126</v>
      </c>
      <c r="B268" s="23" t="s">
        <v>88</v>
      </c>
      <c r="C268" s="6" t="s">
        <v>85</v>
      </c>
      <c r="D268" s="6" t="s">
        <v>102</v>
      </c>
      <c r="E268" s="6" t="s">
        <v>205</v>
      </c>
      <c r="F268" s="27"/>
      <c r="G268" s="7">
        <f t="shared" si="24"/>
        <v>129.5</v>
      </c>
      <c r="H268" s="7">
        <f t="shared" si="24"/>
        <v>60</v>
      </c>
      <c r="I268" s="7">
        <f t="shared" si="24"/>
        <v>60</v>
      </c>
    </row>
    <row r="269" spans="1:9" ht="15">
      <c r="A269" s="22" t="s">
        <v>231</v>
      </c>
      <c r="B269" s="23" t="s">
        <v>88</v>
      </c>
      <c r="C269" s="6" t="s">
        <v>85</v>
      </c>
      <c r="D269" s="6" t="s">
        <v>102</v>
      </c>
      <c r="E269" s="6" t="s">
        <v>205</v>
      </c>
      <c r="F269" s="27">
        <v>244</v>
      </c>
      <c r="G269" s="7">
        <v>129.5</v>
      </c>
      <c r="H269" s="36">
        <v>60</v>
      </c>
      <c r="I269" s="36">
        <v>60</v>
      </c>
    </row>
  </sheetData>
  <sheetProtection/>
  <autoFilter ref="A14:G14"/>
  <mergeCells count="11">
    <mergeCell ref="B12:B13"/>
    <mergeCell ref="C12:C13"/>
    <mergeCell ref="D12:D13"/>
    <mergeCell ref="E12:E13"/>
    <mergeCell ref="F12:F13"/>
    <mergeCell ref="B1:G4"/>
    <mergeCell ref="A8:G8"/>
    <mergeCell ref="A9:G9"/>
    <mergeCell ref="A10:G10"/>
    <mergeCell ref="G12:I12"/>
    <mergeCell ref="A12:A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glav</cp:lastModifiedBy>
  <cp:lastPrinted>2019-09-02T11:58:33Z</cp:lastPrinted>
  <dcterms:created xsi:type="dcterms:W3CDTF">2015-10-13T11:43:09Z</dcterms:created>
  <dcterms:modified xsi:type="dcterms:W3CDTF">2019-09-11T06:11:35Z</dcterms:modified>
  <cp:category/>
  <cp:version/>
  <cp:contentType/>
  <cp:contentStatus/>
</cp:coreProperties>
</file>